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15" windowHeight="12090" activeTab="5"/>
  </bookViews>
  <sheets>
    <sheet name="3km" sheetId="1" r:id="rId1"/>
    <sheet name="5km" sheetId="10" r:id="rId2"/>
    <sheet name="10km" sheetId="2" r:id="rId3"/>
    <sheet name="21.1km" sheetId="3" r:id="rId4"/>
    <sheet name="42.2km" sheetId="7" r:id="rId5"/>
    <sheet name="First Finishers" sheetId="8" r:id="rId6"/>
  </sheets>
  <definedNames>
    <definedName name="_xlnm._FilterDatabase" localSheetId="2" hidden="1">'10km'!$A$5:$C$85</definedName>
    <definedName name="_xlnm.Print_Titles" localSheetId="2">'10km'!$3:$5</definedName>
    <definedName name="_xlnm.Print_Titles" localSheetId="3">'21.1km'!$3:$5</definedName>
    <definedName name="_xlnm.Print_Titles" localSheetId="0">'3km'!$1:$1</definedName>
    <definedName name="_xlnm.Print_Titles" localSheetId="4">'42.2km'!$3:$5</definedName>
    <definedName name="_xlnm.Print_Titles" localSheetId="1">'5km'!$1:$1</definedName>
  </definedNames>
  <calcPr calcId="124519"/>
</workbook>
</file>

<file path=xl/calcChain.xml><?xml version="1.0" encoding="utf-8"?>
<calcChain xmlns="http://schemas.openxmlformats.org/spreadsheetml/2006/main">
  <c r="C43" i="10"/>
  <c r="C13" i="7"/>
  <c r="C27" i="3"/>
  <c r="C29"/>
  <c r="C33"/>
  <c r="C35"/>
  <c r="C36"/>
  <c r="C51"/>
  <c r="C43"/>
  <c r="C45"/>
  <c r="C46"/>
  <c r="C49"/>
  <c r="C50"/>
  <c r="C54"/>
  <c r="C52"/>
  <c r="C53"/>
  <c r="C56"/>
  <c r="C57"/>
  <c r="C12" i="2"/>
  <c r="C14"/>
  <c r="C21"/>
  <c r="C23"/>
  <c r="C24"/>
  <c r="C27"/>
  <c r="C87"/>
  <c r="C35"/>
  <c r="C37"/>
  <c r="C38"/>
  <c r="C40"/>
  <c r="C43"/>
  <c r="C45"/>
  <c r="C88"/>
  <c r="C64"/>
  <c r="C71"/>
  <c r="C72"/>
  <c r="C10"/>
  <c r="C86"/>
  <c r="C48"/>
  <c r="C47"/>
  <c r="C49"/>
  <c r="C50"/>
  <c r="C51"/>
  <c r="C52"/>
  <c r="C53"/>
  <c r="C54"/>
  <c r="C55"/>
  <c r="C56"/>
  <c r="C57"/>
  <c r="C58"/>
  <c r="C59"/>
  <c r="C60"/>
  <c r="C61"/>
  <c r="C62"/>
  <c r="C63"/>
  <c r="C65"/>
  <c r="C66"/>
  <c r="C67"/>
  <c r="C68"/>
  <c r="C70"/>
  <c r="C69"/>
  <c r="C73"/>
  <c r="C74"/>
  <c r="C75"/>
  <c r="C78"/>
  <c r="C79"/>
  <c r="C6"/>
  <c r="C7"/>
  <c r="C80"/>
  <c r="C8"/>
  <c r="C9"/>
  <c r="C11"/>
  <c r="C13"/>
  <c r="C15"/>
  <c r="C81"/>
  <c r="C16"/>
  <c r="C17"/>
  <c r="C18"/>
  <c r="C19"/>
  <c r="C82"/>
  <c r="C20"/>
  <c r="C22"/>
  <c r="C83"/>
  <c r="C25"/>
  <c r="C26"/>
  <c r="C28"/>
  <c r="C29"/>
  <c r="C30"/>
  <c r="C31"/>
  <c r="C32"/>
  <c r="C84"/>
  <c r="C33"/>
  <c r="C34"/>
  <c r="C36"/>
  <c r="C39"/>
  <c r="C41"/>
  <c r="C42"/>
  <c r="C44"/>
  <c r="C85"/>
  <c r="C46"/>
  <c r="C11" i="10"/>
  <c r="C10"/>
  <c r="C12"/>
  <c r="C14"/>
  <c r="C15"/>
  <c r="C16"/>
  <c r="C21"/>
  <c r="C22"/>
  <c r="C23"/>
  <c r="C24"/>
  <c r="C25"/>
  <c r="C26"/>
  <c r="C33"/>
  <c r="C34"/>
  <c r="F34" s="1"/>
  <c r="C36"/>
  <c r="C37"/>
  <c r="C38"/>
  <c r="C39"/>
  <c r="C7"/>
  <c r="F7" s="1"/>
  <c r="C20"/>
  <c r="C28"/>
  <c r="C27"/>
  <c r="C29"/>
  <c r="C30"/>
  <c r="C31"/>
  <c r="C32"/>
  <c r="C35"/>
  <c r="C40"/>
  <c r="C41"/>
  <c r="C42"/>
  <c r="C7" i="1"/>
  <c r="C10"/>
  <c r="C16"/>
  <c r="C19"/>
  <c r="C20"/>
  <c r="C22"/>
  <c r="C26"/>
  <c r="C29"/>
  <c r="C32"/>
  <c r="C34"/>
  <c r="C37"/>
  <c r="C41"/>
  <c r="C24"/>
  <c r="C25"/>
  <c r="C27"/>
  <c r="C28"/>
  <c r="C30"/>
  <c r="C31"/>
  <c r="C33"/>
  <c r="C35"/>
  <c r="C36"/>
  <c r="C38"/>
  <c r="C39"/>
  <c r="C40"/>
  <c r="C42"/>
  <c r="C43"/>
  <c r="C44"/>
  <c r="C45"/>
  <c r="C21"/>
  <c r="C23"/>
  <c r="C18"/>
  <c r="C19" i="10"/>
  <c r="C18"/>
  <c r="C17"/>
  <c r="C13"/>
  <c r="C9"/>
  <c r="C8"/>
  <c r="C6"/>
  <c r="G6" s="1"/>
  <c r="C10" i="7"/>
  <c r="C26" i="3"/>
  <c r="C23" i="7"/>
  <c r="C22"/>
  <c r="C21"/>
  <c r="C20"/>
  <c r="C18"/>
  <c r="C17"/>
  <c r="C16"/>
  <c r="C15"/>
  <c r="C12"/>
  <c r="C9"/>
  <c r="C7"/>
  <c r="C6"/>
  <c r="C19"/>
  <c r="C14"/>
  <c r="C11"/>
  <c r="C8"/>
  <c r="F17" i="10" l="1"/>
  <c r="F39"/>
  <c r="F9"/>
  <c r="F38"/>
  <c r="F37"/>
  <c r="F36"/>
  <c r="F19"/>
  <c r="F42"/>
  <c r="F8"/>
  <c r="F13"/>
  <c r="F18"/>
  <c r="F33"/>
  <c r="F26"/>
  <c r="F25"/>
  <c r="F24"/>
  <c r="F23"/>
  <c r="F22"/>
  <c r="F21"/>
  <c r="F16"/>
  <c r="F15"/>
  <c r="F14"/>
  <c r="F12"/>
  <c r="F10"/>
  <c r="F11"/>
  <c r="F43"/>
  <c r="G43"/>
  <c r="F40"/>
  <c r="F41"/>
  <c r="F32"/>
  <c r="F35"/>
  <c r="F30"/>
  <c r="F31"/>
  <c r="F27"/>
  <c r="F29"/>
  <c r="F20"/>
  <c r="F28"/>
  <c r="F6"/>
  <c r="G19"/>
  <c r="G13"/>
  <c r="G39"/>
  <c r="G37"/>
  <c r="G33"/>
  <c r="G26"/>
  <c r="G23"/>
  <c r="G22"/>
  <c r="G15"/>
  <c r="G14"/>
  <c r="G11"/>
  <c r="G7"/>
  <c r="G42"/>
  <c r="G35"/>
  <c r="G30"/>
  <c r="G29"/>
  <c r="G27"/>
  <c r="G28"/>
  <c r="G20"/>
  <c r="G18"/>
  <c r="G17"/>
  <c r="G9"/>
  <c r="G8"/>
  <c r="G38"/>
  <c r="G36"/>
  <c r="G34"/>
  <c r="G25"/>
  <c r="G24"/>
  <c r="G21"/>
  <c r="G16"/>
  <c r="G12"/>
  <c r="G10"/>
  <c r="G41"/>
  <c r="G40"/>
  <c r="G32"/>
  <c r="G31"/>
  <c r="G6" i="2"/>
  <c r="G43"/>
  <c r="G23"/>
  <c r="G69"/>
  <c r="G61"/>
  <c r="G53"/>
  <c r="F34"/>
  <c r="F26"/>
  <c r="F17"/>
  <c r="F27"/>
  <c r="F74"/>
  <c r="F63"/>
  <c r="F55"/>
  <c r="F50"/>
  <c r="F47"/>
  <c r="G17" i="7"/>
  <c r="G16"/>
  <c r="G18"/>
  <c r="G21"/>
  <c r="G23"/>
  <c r="G11"/>
  <c r="G20"/>
  <c r="G22"/>
  <c r="F23"/>
  <c r="F22"/>
  <c r="F21"/>
  <c r="F20"/>
  <c r="F18"/>
  <c r="F17"/>
  <c r="F16"/>
  <c r="F8"/>
  <c r="G12"/>
  <c r="G9"/>
  <c r="G6"/>
  <c r="G8"/>
  <c r="F15"/>
  <c r="F12"/>
  <c r="F10"/>
  <c r="F9"/>
  <c r="F7"/>
  <c r="F6"/>
  <c r="F19"/>
  <c r="F14"/>
  <c r="F13"/>
  <c r="F11"/>
  <c r="G15"/>
  <c r="G10"/>
  <c r="G7"/>
  <c r="G19"/>
  <c r="G14"/>
  <c r="G13"/>
  <c r="C6" i="3"/>
  <c r="G57" s="1"/>
  <c r="C7"/>
  <c r="C8"/>
  <c r="C9"/>
  <c r="C10"/>
  <c r="C12"/>
  <c r="C13"/>
  <c r="C15"/>
  <c r="C16"/>
  <c r="C17"/>
  <c r="C19"/>
  <c r="C20"/>
  <c r="C22"/>
  <c r="C28"/>
  <c r="C30"/>
  <c r="C31"/>
  <c r="C32"/>
  <c r="C34"/>
  <c r="C37"/>
  <c r="C38"/>
  <c r="C39"/>
  <c r="C40"/>
  <c r="C42"/>
  <c r="C44"/>
  <c r="C58"/>
  <c r="C47"/>
  <c r="C48"/>
  <c r="C41"/>
  <c r="C55"/>
  <c r="C11"/>
  <c r="C14"/>
  <c r="C18"/>
  <c r="C21"/>
  <c r="C23"/>
  <c r="C24"/>
  <c r="C25"/>
  <c r="C77" i="2"/>
  <c r="C8" i="1"/>
  <c r="C9"/>
  <c r="C11"/>
  <c r="C12"/>
  <c r="C13"/>
  <c r="C14"/>
  <c r="C15"/>
  <c r="C17"/>
  <c r="C6"/>
  <c r="F17" l="1"/>
  <c r="G17"/>
  <c r="F14"/>
  <c r="G14"/>
  <c r="F12"/>
  <c r="G12"/>
  <c r="F9"/>
  <c r="G9"/>
  <c r="G6"/>
  <c r="G21"/>
  <c r="G27"/>
  <c r="G33"/>
  <c r="G39"/>
  <c r="G44"/>
  <c r="G16"/>
  <c r="G26"/>
  <c r="G37"/>
  <c r="G18"/>
  <c r="G24"/>
  <c r="G30"/>
  <c r="G36"/>
  <c r="G42"/>
  <c r="G7"/>
  <c r="G20"/>
  <c r="G32"/>
  <c r="F6"/>
  <c r="F15"/>
  <c r="G15"/>
  <c r="F13"/>
  <c r="G13"/>
  <c r="F11"/>
  <c r="G11"/>
  <c r="F8"/>
  <c r="G8"/>
  <c r="G25"/>
  <c r="G38"/>
  <c r="G10"/>
  <c r="G34"/>
  <c r="G35"/>
  <c r="G45"/>
  <c r="G29"/>
  <c r="F7"/>
  <c r="F20"/>
  <c r="F32"/>
  <c r="F19"/>
  <c r="F29"/>
  <c r="F41"/>
  <c r="F28"/>
  <c r="F35"/>
  <c r="F40"/>
  <c r="F45"/>
  <c r="F37"/>
  <c r="F27"/>
  <c r="F33"/>
  <c r="F39"/>
  <c r="F44"/>
  <c r="F18"/>
  <c r="G23"/>
  <c r="G31"/>
  <c r="G43"/>
  <c r="G22"/>
  <c r="G28"/>
  <c r="G40"/>
  <c r="G19"/>
  <c r="G41"/>
  <c r="F16"/>
  <c r="F26"/>
  <c r="F10"/>
  <c r="F22"/>
  <c r="F34"/>
  <c r="F25"/>
  <c r="F31"/>
  <c r="F38"/>
  <c r="F43"/>
  <c r="F23"/>
  <c r="F24"/>
  <c r="F30"/>
  <c r="F36"/>
  <c r="F42"/>
  <c r="F21"/>
  <c r="G52" i="2"/>
  <c r="G56"/>
  <c r="G60"/>
  <c r="G65"/>
  <c r="G70"/>
  <c r="G75"/>
  <c r="G21"/>
  <c r="G40"/>
  <c r="G64"/>
  <c r="G8"/>
  <c r="G15"/>
  <c r="G18"/>
  <c r="G22"/>
  <c r="G28"/>
  <c r="G32"/>
  <c r="G36"/>
  <c r="G44"/>
  <c r="G54"/>
  <c r="G58"/>
  <c r="G62"/>
  <c r="G67"/>
  <c r="G73"/>
  <c r="G12"/>
  <c r="G24"/>
  <c r="G37"/>
  <c r="G45"/>
  <c r="G72"/>
  <c r="G7"/>
  <c r="G11"/>
  <c r="G16"/>
  <c r="G25"/>
  <c r="G30"/>
  <c r="G33"/>
  <c r="G41"/>
  <c r="G46"/>
  <c r="F48"/>
  <c r="F49"/>
  <c r="F51"/>
  <c r="F59"/>
  <c r="F68"/>
  <c r="F14"/>
  <c r="F38"/>
  <c r="F13"/>
  <c r="F20"/>
  <c r="F31"/>
  <c r="F42"/>
  <c r="G57"/>
  <c r="G66"/>
  <c r="G10"/>
  <c r="G35"/>
  <c r="G71"/>
  <c r="G9"/>
  <c r="G19"/>
  <c r="G29"/>
  <c r="G39"/>
  <c r="G14"/>
  <c r="G27"/>
  <c r="G38"/>
  <c r="F53"/>
  <c r="F61"/>
  <c r="F69"/>
  <c r="F6"/>
  <c r="F9"/>
  <c r="F19"/>
  <c r="F29"/>
  <c r="F39"/>
  <c r="F12"/>
  <c r="F24"/>
  <c r="F37"/>
  <c r="F45"/>
  <c r="F72"/>
  <c r="G47"/>
  <c r="F52"/>
  <c r="F56"/>
  <c r="F60"/>
  <c r="F65"/>
  <c r="F70"/>
  <c r="F75"/>
  <c r="F7"/>
  <c r="F11"/>
  <c r="F16"/>
  <c r="F25"/>
  <c r="F30"/>
  <c r="F33"/>
  <c r="F41"/>
  <c r="F46"/>
  <c r="F10"/>
  <c r="G51"/>
  <c r="G59"/>
  <c r="G68"/>
  <c r="F23"/>
  <c r="F35"/>
  <c r="F43"/>
  <c r="G48"/>
  <c r="G55"/>
  <c r="G63"/>
  <c r="G74"/>
  <c r="G13"/>
  <c r="G20"/>
  <c r="G31"/>
  <c r="G42"/>
  <c r="F21"/>
  <c r="F40"/>
  <c r="F64"/>
  <c r="G50"/>
  <c r="F54"/>
  <c r="F58"/>
  <c r="F62"/>
  <c r="F67"/>
  <c r="F73"/>
  <c r="F8"/>
  <c r="F15"/>
  <c r="F18"/>
  <c r="F22"/>
  <c r="F28"/>
  <c r="F32"/>
  <c r="F36"/>
  <c r="F44"/>
  <c r="F71"/>
  <c r="G49"/>
  <c r="F57"/>
  <c r="F66"/>
  <c r="G17"/>
  <c r="G26"/>
  <c r="G34"/>
  <c r="G35" i="3"/>
  <c r="G29"/>
  <c r="F49"/>
  <c r="G26"/>
  <c r="F33"/>
  <c r="F43"/>
  <c r="F50"/>
  <c r="F56"/>
  <c r="G45"/>
  <c r="G23"/>
  <c r="F23"/>
  <c r="G18"/>
  <c r="F18"/>
  <c r="G11"/>
  <c r="F11"/>
  <c r="G55"/>
  <c r="F55"/>
  <c r="G41"/>
  <c r="F41"/>
  <c r="G47"/>
  <c r="F47"/>
  <c r="G44"/>
  <c r="F44"/>
  <c r="G40"/>
  <c r="F40"/>
  <c r="G38"/>
  <c r="F38"/>
  <c r="G34"/>
  <c r="F34"/>
  <c r="G32"/>
  <c r="F32"/>
  <c r="G30"/>
  <c r="F30"/>
  <c r="G20"/>
  <c r="F20"/>
  <c r="G17"/>
  <c r="F17"/>
  <c r="G15"/>
  <c r="F15"/>
  <c r="G12"/>
  <c r="F12"/>
  <c r="G9"/>
  <c r="F9"/>
  <c r="G7"/>
  <c r="F7"/>
  <c r="G33"/>
  <c r="G36"/>
  <c r="G46"/>
  <c r="G52"/>
  <c r="F6"/>
  <c r="G6"/>
  <c r="G27"/>
  <c r="G43"/>
  <c r="G50"/>
  <c r="G56"/>
  <c r="F25"/>
  <c r="G25"/>
  <c r="F24"/>
  <c r="G24"/>
  <c r="F21"/>
  <c r="G21"/>
  <c r="F14"/>
  <c r="G14"/>
  <c r="F48"/>
  <c r="G48"/>
  <c r="F58"/>
  <c r="G58"/>
  <c r="F42"/>
  <c r="G42"/>
  <c r="F39"/>
  <c r="G39"/>
  <c r="F37"/>
  <c r="G37"/>
  <c r="F31"/>
  <c r="G31"/>
  <c r="F28"/>
  <c r="G28"/>
  <c r="F22"/>
  <c r="G22"/>
  <c r="F19"/>
  <c r="G19"/>
  <c r="F16"/>
  <c r="G16"/>
  <c r="G13"/>
  <c r="F13"/>
  <c r="G10"/>
  <c r="F10"/>
  <c r="G8"/>
  <c r="F8"/>
  <c r="F29"/>
  <c r="F54"/>
  <c r="G49"/>
  <c r="F26"/>
  <c r="F45"/>
  <c r="F57"/>
  <c r="G51"/>
  <c r="G53"/>
  <c r="F51"/>
  <c r="G54"/>
  <c r="F27"/>
  <c r="F36"/>
  <c r="F46"/>
  <c r="F52"/>
  <c r="F35"/>
  <c r="F53"/>
</calcChain>
</file>

<file path=xl/sharedStrings.xml><?xml version="1.0" encoding="utf-8"?>
<sst xmlns="http://schemas.openxmlformats.org/spreadsheetml/2006/main" count="590" uniqueCount="273">
  <si>
    <t>BIB #</t>
  </si>
  <si>
    <t>EVENT:</t>
  </si>
  <si>
    <t>EVENT ACTUAL START TIME:</t>
  </si>
  <si>
    <t>Finish Time</t>
  </si>
  <si>
    <t>3km</t>
  </si>
  <si>
    <t>10km</t>
  </si>
  <si>
    <t>21.1km</t>
  </si>
  <si>
    <t>42.2km</t>
  </si>
  <si>
    <t>Clock Time</t>
  </si>
  <si>
    <t>Gender</t>
  </si>
  <si>
    <t>F</t>
  </si>
  <si>
    <t>M</t>
  </si>
  <si>
    <t>Overall Rank</t>
  </si>
  <si>
    <t>Rank in Gender</t>
  </si>
  <si>
    <t>First Finishers</t>
  </si>
  <si>
    <t>Event</t>
  </si>
  <si>
    <t>Male</t>
  </si>
  <si>
    <t>Female</t>
  </si>
  <si>
    <t>10KM</t>
  </si>
  <si>
    <t>21.1KM</t>
  </si>
  <si>
    <t>42.2KM</t>
  </si>
  <si>
    <t>Julia Church</t>
  </si>
  <si>
    <t>Colin Brooks</t>
  </si>
  <si>
    <t>Timothy Horton</t>
  </si>
  <si>
    <t>Glenn Tisdale</t>
  </si>
  <si>
    <t>Tracy Matthews</t>
  </si>
  <si>
    <t>Tori Brookes</t>
  </si>
  <si>
    <t>DNS</t>
  </si>
  <si>
    <t>5KM</t>
  </si>
  <si>
    <t>3KM</t>
  </si>
  <si>
    <t>Nina Gentle</t>
  </si>
  <si>
    <t>Luka Jessep</t>
  </si>
  <si>
    <t>Jacinta Jackson</t>
  </si>
  <si>
    <t>Taryn Jackson</t>
  </si>
  <si>
    <t>Taevah Hopgood</t>
  </si>
  <si>
    <t>Milan Hopgood</t>
  </si>
  <si>
    <t>Ella Wade</t>
  </si>
  <si>
    <t>Marian Jackson</t>
  </si>
  <si>
    <t>Jenna Young</t>
  </si>
  <si>
    <t>Michelle Brodie</t>
  </si>
  <si>
    <t>Tiana Simpson</t>
  </si>
  <si>
    <t>Paige Walding</t>
  </si>
  <si>
    <t>Emily Lamb</t>
  </si>
  <si>
    <t>Kate Lamb</t>
  </si>
  <si>
    <t>Alannah Hull</t>
  </si>
  <si>
    <t>Beilei Shi</t>
  </si>
  <si>
    <t>Dajah Tropiano</t>
  </si>
  <si>
    <t>Alessia Cardinale</t>
  </si>
  <si>
    <t>Alison Gentle</t>
  </si>
  <si>
    <t>Julie Taylor</t>
  </si>
  <si>
    <t>Tina Kern</t>
  </si>
  <si>
    <t>Hope Gibson</t>
  </si>
  <si>
    <t>Jada Pesce</t>
  </si>
  <si>
    <t>Sharon Hutchinson</t>
  </si>
  <si>
    <t>Sophie Mawson</t>
  </si>
  <si>
    <t>Hayley Abbott</t>
  </si>
  <si>
    <t>Chloe Abbott</t>
  </si>
  <si>
    <t>Emily Abbott</t>
  </si>
  <si>
    <t>Sophie Abbott</t>
  </si>
  <si>
    <t>Name</t>
  </si>
  <si>
    <t>Corey Gentle</t>
  </si>
  <si>
    <t>Peter Hana</t>
  </si>
  <si>
    <t>Greg Jerome</t>
  </si>
  <si>
    <t>Brendan Simpson</t>
  </si>
  <si>
    <t>Cody Simpson</t>
  </si>
  <si>
    <t>Joel Walding</t>
  </si>
  <si>
    <t>Oliver Hull</t>
  </si>
  <si>
    <t>Laurence Cardinale</t>
  </si>
  <si>
    <t>Dean Taylor</t>
  </si>
  <si>
    <t>Jordan Mcseveney</t>
  </si>
  <si>
    <t>Jed Gibson</t>
  </si>
  <si>
    <t>Liam Mawson</t>
  </si>
  <si>
    <t>Celeste Shoell</t>
  </si>
  <si>
    <t>Lisa Nili</t>
  </si>
  <si>
    <t>Sophie Robinson</t>
  </si>
  <si>
    <t>Fiona Rogers</t>
  </si>
  <si>
    <t>Annette Moore</t>
  </si>
  <si>
    <t>Tamar Cummins</t>
  </si>
  <si>
    <t>Julie Banks</t>
  </si>
  <si>
    <t>Jodie Whitford</t>
  </si>
  <si>
    <t>Abbie Mills</t>
  </si>
  <si>
    <t>Ashlee Mcseveney</t>
  </si>
  <si>
    <t>Ella Ryan</t>
  </si>
  <si>
    <t>Victoria Ryan</t>
  </si>
  <si>
    <t>Heather O'dea</t>
  </si>
  <si>
    <t>Danielle Spencer</t>
  </si>
  <si>
    <t>Sharon Fahlbusch</t>
  </si>
  <si>
    <t>Samantha Craig</t>
  </si>
  <si>
    <t>Robyn Meyer</t>
  </si>
  <si>
    <t>Sandy Meyers</t>
  </si>
  <si>
    <t>Sara Pryor</t>
  </si>
  <si>
    <t>Lisa Benz</t>
  </si>
  <si>
    <t>Keelie Mckenzie</t>
  </si>
  <si>
    <t>Jeff Jedani</t>
  </si>
  <si>
    <t>Lucas Nili</t>
  </si>
  <si>
    <t>Brandon Nicholls</t>
  </si>
  <si>
    <t>Sean Edwards</t>
  </si>
  <si>
    <t>Michael Riddle</t>
  </si>
  <si>
    <t>Saxon Cummins</t>
  </si>
  <si>
    <t>Peter Martin</t>
  </si>
  <si>
    <t>Colin Ware-Lane</t>
  </si>
  <si>
    <t>Jamie Hull</t>
  </si>
  <si>
    <t>Hamish Mcseveney</t>
  </si>
  <si>
    <t>Thomas Mcinerney</t>
  </si>
  <si>
    <t>Maisen Mcinerney</t>
  </si>
  <si>
    <t>Seth Read</t>
  </si>
  <si>
    <t>Stephen Read</t>
  </si>
  <si>
    <t>Louis Ryan</t>
  </si>
  <si>
    <t>Robert Lawton</t>
  </si>
  <si>
    <t>Shane Brown</t>
  </si>
  <si>
    <t>River Meyers</t>
  </si>
  <si>
    <t>Darcy Meyers</t>
  </si>
  <si>
    <t>Rhett Read</t>
  </si>
  <si>
    <t>Jeremy Read</t>
  </si>
  <si>
    <t>Amanda Langbein</t>
  </si>
  <si>
    <t>Tammy Franyik</t>
  </si>
  <si>
    <t>Ann Collins</t>
  </si>
  <si>
    <t>Livvy Tassone</t>
  </si>
  <si>
    <t>Ness Van Arend</t>
  </si>
  <si>
    <t>Katherine Arguile</t>
  </si>
  <si>
    <t>Megha Bose</t>
  </si>
  <si>
    <t>Lynn Garrard</t>
  </si>
  <si>
    <t>Liane Brant</t>
  </si>
  <si>
    <t>Lynne Dodd</t>
  </si>
  <si>
    <t>Christine Grant</t>
  </si>
  <si>
    <t>Cherie Rothery</t>
  </si>
  <si>
    <t>Melissa Mcseveney</t>
  </si>
  <si>
    <t>Rachael Mead</t>
  </si>
  <si>
    <t>Anna Jabornicky</t>
  </si>
  <si>
    <t>Lisa Bazeley</t>
  </si>
  <si>
    <t>Carly Lutze</t>
  </si>
  <si>
    <t>Katherine Brown</t>
  </si>
  <si>
    <t>Dianne MACKERILL</t>
  </si>
  <si>
    <t>Susan Wilson</t>
  </si>
  <si>
    <t>Lisa Davis</t>
  </si>
  <si>
    <t>Sarah Shelton</t>
  </si>
  <si>
    <t>Sarah Simpson</t>
  </si>
  <si>
    <t>Kerry Madigan</t>
  </si>
  <si>
    <t>Stevi-Lee Hancock</t>
  </si>
  <si>
    <t>Tanya Walding</t>
  </si>
  <si>
    <t>Jo Ross</t>
  </si>
  <si>
    <t>Allyson Spry</t>
  </si>
  <si>
    <t>Kat Cole</t>
  </si>
  <si>
    <t>Bek Lamb</t>
  </si>
  <si>
    <t>Julie Bracken</t>
  </si>
  <si>
    <t>Fiona Woollard</t>
  </si>
  <si>
    <t>Emma Hull</t>
  </si>
  <si>
    <t>Tricia Cash</t>
  </si>
  <si>
    <t>Angela Yates-Taylor</t>
  </si>
  <si>
    <t>Bronwyn Williams</t>
  </si>
  <si>
    <t>Patricia Mclean</t>
  </si>
  <si>
    <t>Brenda Munro</t>
  </si>
  <si>
    <t>Kristy Getgood</t>
  </si>
  <si>
    <t>Helen Wilkinson</t>
  </si>
  <si>
    <t>Debbie Fitzgerald</t>
  </si>
  <si>
    <t>Anne Mckenzie</t>
  </si>
  <si>
    <t>Sally Cassidy</t>
  </si>
  <si>
    <t>Gretchen Ortiz</t>
  </si>
  <si>
    <t>Nicole Rowe</t>
  </si>
  <si>
    <t>Cindy Coventry</t>
  </si>
  <si>
    <t>Carly Heaslip</t>
  </si>
  <si>
    <t>Samantha Kirk</t>
  </si>
  <si>
    <t>Gaynor Mayfield</t>
  </si>
  <si>
    <t>Stacey Gameau</t>
  </si>
  <si>
    <t>Cathryn Loughlin</t>
  </si>
  <si>
    <t>Jan Angelo</t>
  </si>
  <si>
    <t>Sandra Beagley</t>
  </si>
  <si>
    <t>Rebecca Wood</t>
  </si>
  <si>
    <t>Vanessa Gibson</t>
  </si>
  <si>
    <t>Domenica Whitbourne</t>
  </si>
  <si>
    <t>Julie Green</t>
  </si>
  <si>
    <t>Deanne Gray</t>
  </si>
  <si>
    <t>Rita Connell</t>
  </si>
  <si>
    <t>Mary Mawson</t>
  </si>
  <si>
    <t>Lucy Mcfadyen</t>
  </si>
  <si>
    <t>Jenny Drake</t>
  </si>
  <si>
    <t>Shelley Ashby</t>
  </si>
  <si>
    <t>JENNY SMITH</t>
  </si>
  <si>
    <t>Jamie Magor</t>
  </si>
  <si>
    <t>Stephen Brant</t>
  </si>
  <si>
    <t>Gary Dodd</t>
  </si>
  <si>
    <t>Ricko Battersby</t>
  </si>
  <si>
    <t>Brian Jackson</t>
  </si>
  <si>
    <t>Blake Jackson</t>
  </si>
  <si>
    <t>Anthony Shirley</t>
  </si>
  <si>
    <t>Greg Rowan</t>
  </si>
  <si>
    <t>Cameron Bracken</t>
  </si>
  <si>
    <t>Andrew Bracken</t>
  </si>
  <si>
    <t>Declan Bracken</t>
  </si>
  <si>
    <t>Bill Eldridge</t>
  </si>
  <si>
    <t>YANG LV</t>
  </si>
  <si>
    <t>Simon Yates Taylor</t>
  </si>
  <si>
    <t>Andrew Getgood</t>
  </si>
  <si>
    <t>Dean Gibson</t>
  </si>
  <si>
    <t>Peter O'dea</t>
  </si>
  <si>
    <t>Matthew Todd</t>
  </si>
  <si>
    <t>5km</t>
  </si>
  <si>
    <t>Leanne Armstrong</t>
  </si>
  <si>
    <t>Suzanne Luce</t>
  </si>
  <si>
    <t>Rebecca Dixon</t>
  </si>
  <si>
    <t>Alison Reid</t>
  </si>
  <si>
    <t>Jade Yeung</t>
  </si>
  <si>
    <t>Brooke Hoffmann</t>
  </si>
  <si>
    <t>Sindy Woo</t>
  </si>
  <si>
    <t>Teresa Ayliffe</t>
  </si>
  <si>
    <t>Katie Parsons</t>
  </si>
  <si>
    <t>Michelle Watts</t>
  </si>
  <si>
    <t>Jasmin Hietikko-Kaukola</t>
  </si>
  <si>
    <t>Sarah O'connell</t>
  </si>
  <si>
    <t>Tamra Johnston</t>
  </si>
  <si>
    <t>Jenny Young</t>
  </si>
  <si>
    <t>Mihoko Kikuchi</t>
  </si>
  <si>
    <t>Agnes Beaumont</t>
  </si>
  <si>
    <t>Ainsley Mill</t>
  </si>
  <si>
    <t>Kelli-Ann Ryder</t>
  </si>
  <si>
    <t>Karen Hood</t>
  </si>
  <si>
    <t>Coralie Duckworth</t>
  </si>
  <si>
    <t>Melsy Mcinerney</t>
  </si>
  <si>
    <t>Teresa Hollinshead</t>
  </si>
  <si>
    <t>Patricia Laird</t>
  </si>
  <si>
    <t>Ady Webb</t>
  </si>
  <si>
    <t>April Sweet</t>
  </si>
  <si>
    <t>Gabby Kyriazis</t>
  </si>
  <si>
    <t>Deb Craig</t>
  </si>
  <si>
    <t>Melissa Schwerdt</t>
  </si>
  <si>
    <t>Cheree Bonnici</t>
  </si>
  <si>
    <t>Jade Kearns</t>
  </si>
  <si>
    <t>Amy Ratcliffe</t>
  </si>
  <si>
    <t>Aexandra Dolling</t>
  </si>
  <si>
    <t>Neil Smart</t>
  </si>
  <si>
    <t>David Collins</t>
  </si>
  <si>
    <t>Graeme Shore</t>
  </si>
  <si>
    <t>Steve Shirlaw</t>
  </si>
  <si>
    <t>Colin Bazeley</t>
  </si>
  <si>
    <t>Ed Parker</t>
  </si>
  <si>
    <t>Alex Ferguson</t>
  </si>
  <si>
    <t>Shane Fiegert</t>
  </si>
  <si>
    <t>Stuart Main</t>
  </si>
  <si>
    <t>Andy Whyte</t>
  </si>
  <si>
    <t>Anthony Beaumont</t>
  </si>
  <si>
    <t>Alistair Hood</t>
  </si>
  <si>
    <t>Chris Harris</t>
  </si>
  <si>
    <t>Wolf Mcinerney</t>
  </si>
  <si>
    <t>Bryan Lane</t>
  </si>
  <si>
    <t>Dimi Kyriazis</t>
  </si>
  <si>
    <t>Daniel Hornhardt</t>
  </si>
  <si>
    <t>Graahm Harrison</t>
  </si>
  <si>
    <t>Jake Bonnici</t>
  </si>
  <si>
    <t>Neil Sutcliffe</t>
  </si>
  <si>
    <t>Adam Mcintyre</t>
  </si>
  <si>
    <t>Paul Butler</t>
  </si>
  <si>
    <t>Travis Collier</t>
  </si>
  <si>
    <t>Chris Wood</t>
  </si>
  <si>
    <t>William Pink</t>
  </si>
  <si>
    <t>Bernie Cummins</t>
  </si>
  <si>
    <t>Kylie Bath</t>
  </si>
  <si>
    <t>Jac Cresp</t>
  </si>
  <si>
    <t>Lucy Schiek</t>
  </si>
  <si>
    <t>Karin Tappouras</t>
  </si>
  <si>
    <t>Michael Gentle</t>
  </si>
  <si>
    <t>Kim Mottrom</t>
  </si>
  <si>
    <t>Peter Mahoney</t>
  </si>
  <si>
    <t>Brad Abbott</t>
  </si>
  <si>
    <t>Brian Glover</t>
  </si>
  <si>
    <t>Michael Willison</t>
  </si>
  <si>
    <t>Adriano Pavia</t>
  </si>
  <si>
    <t>Leon Raymond</t>
  </si>
  <si>
    <t>Chris Glacken</t>
  </si>
  <si>
    <t>Trevor Carpenter</t>
  </si>
  <si>
    <t>Scott Schubert</t>
  </si>
  <si>
    <t>(?)</t>
  </si>
  <si>
    <t>Kate McKenzie</t>
  </si>
  <si>
    <t>Paige Walding
Hope Gibson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</si>
</sst>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7" fillId="0" borderId="3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2" borderId="4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/>
    <xf numFmtId="46" fontId="14" fillId="0" borderId="1" xfId="0" applyNumberFormat="1" applyFont="1" applyFill="1" applyBorder="1" applyAlignment="1">
      <alignment vertical="center" wrapText="1"/>
    </xf>
    <xf numFmtId="21" fontId="14" fillId="0" borderId="1" xfId="0" applyNumberFormat="1" applyFont="1" applyFill="1" applyBorder="1" applyAlignment="1">
      <alignment vertical="center" wrapText="1"/>
    </xf>
    <xf numFmtId="165" fontId="14" fillId="0" borderId="1" xfId="0" applyNumberFormat="1" applyFont="1" applyBorder="1" applyAlignment="1">
      <alignment vertical="center"/>
    </xf>
    <xf numFmtId="20" fontId="13" fillId="0" borderId="2" xfId="0" applyNumberFormat="1" applyFont="1" applyBorder="1" applyAlignment="1">
      <alignment horizontal="center" vertical="center"/>
    </xf>
    <xf numFmtId="21" fontId="14" fillId="0" borderId="1" xfId="0" applyNumberFormat="1" applyFont="1" applyBorder="1" applyAlignment="1">
      <alignment vertical="center"/>
    </xf>
    <xf numFmtId="46" fontId="14" fillId="0" borderId="1" xfId="0" applyNumberFormat="1" applyFont="1" applyBorder="1" applyAlignment="1">
      <alignment vertical="center" wrapText="1"/>
    </xf>
    <xf numFmtId="46" fontId="14" fillId="0" borderId="1" xfId="0" applyNumberFormat="1" applyFont="1" applyBorder="1" applyAlignment="1">
      <alignment vertical="center"/>
    </xf>
    <xf numFmtId="46" fontId="14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/>
    </xf>
    <xf numFmtId="21" fontId="14" fillId="3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1" fontId="15" fillId="0" borderId="1" xfId="0" applyNumberFormat="1" applyFont="1" applyFill="1" applyBorder="1" applyAlignment="1">
      <alignment horizontal="right" vertical="center" wrapText="1"/>
    </xf>
    <xf numFmtId="21" fontId="15" fillId="0" borderId="1" xfId="0" applyNumberFormat="1" applyFont="1" applyBorder="1" applyAlignment="1">
      <alignment horizontal="right" vertical="center"/>
    </xf>
    <xf numFmtId="46" fontId="15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20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opLeftCell="A37" workbookViewId="0">
      <selection activeCell="J47" sqref="J47"/>
    </sheetView>
  </sheetViews>
  <sheetFormatPr defaultRowHeight="18" customHeight="1"/>
  <cols>
    <col min="1" max="1" width="16.7109375" customWidth="1"/>
    <col min="2" max="2" width="17" customWidth="1"/>
    <col min="3" max="3" width="11.85546875" bestFit="1" customWidth="1"/>
    <col min="4" max="4" width="11.42578125" bestFit="1" customWidth="1"/>
    <col min="6" max="7" width="10.140625" customWidth="1"/>
  </cols>
  <sheetData>
    <row r="1" spans="1:7" ht="31.5" customHeight="1" thickTop="1" thickBot="1">
      <c r="A1" s="41" t="s">
        <v>2</v>
      </c>
      <c r="B1" s="41"/>
      <c r="C1" s="28">
        <v>0.41770833333333335</v>
      </c>
      <c r="D1" s="8">
        <v>0.29166666666666669</v>
      </c>
    </row>
    <row r="2" spans="1:7" ht="6.75" customHeight="1" thickTop="1">
      <c r="A2" s="7"/>
      <c r="B2" s="5"/>
    </row>
    <row r="3" spans="1:7" ht="31.5" customHeight="1">
      <c r="A3" s="7" t="s">
        <v>1</v>
      </c>
      <c r="B3" s="6" t="s">
        <v>4</v>
      </c>
    </row>
    <row r="4" spans="1:7" ht="18" customHeight="1">
      <c r="A4" s="2"/>
      <c r="C4" s="3"/>
    </row>
    <row r="5" spans="1:7" ht="31.5">
      <c r="A5" s="9" t="s">
        <v>59</v>
      </c>
      <c r="B5" s="10" t="s">
        <v>0</v>
      </c>
      <c r="C5" s="11" t="s">
        <v>3</v>
      </c>
      <c r="D5" s="11" t="s">
        <v>8</v>
      </c>
      <c r="E5" s="11" t="s">
        <v>9</v>
      </c>
      <c r="F5" s="12" t="s">
        <v>12</v>
      </c>
      <c r="G5" s="12" t="s">
        <v>13</v>
      </c>
    </row>
    <row r="6" spans="1:7" ht="26.1" customHeight="1">
      <c r="A6" s="33" t="s">
        <v>30</v>
      </c>
      <c r="B6" s="34">
        <v>300</v>
      </c>
      <c r="C6" s="25">
        <f t="shared" ref="C6:C45" si="0">IFERROR(D6-($C$1-$D$1),"")</f>
        <v>2.1412037037037035E-2</v>
      </c>
      <c r="D6" s="26">
        <v>0.1474537037037037</v>
      </c>
      <c r="E6" s="22" t="s">
        <v>10</v>
      </c>
      <c r="F6" s="15">
        <f t="shared" ref="F6:F45" si="1">IF(OR(D6="",D6="(?)"),"Not Recorded",RANK(C6,$C$6:$C$45,1))</f>
        <v>34</v>
      </c>
      <c r="G6" s="15">
        <f t="shared" ref="G6:G45" si="2">IF(OR(D6="",D6="(?)"),"Not Recorded",SUMPRODUCT((E6=$E$6:$E$45)*(C6&gt;$C$6:$C$45))+1)</f>
        <v>25</v>
      </c>
    </row>
    <row r="7" spans="1:7" ht="26.1" customHeight="1">
      <c r="A7" s="33" t="s">
        <v>60</v>
      </c>
      <c r="B7" s="34">
        <v>301</v>
      </c>
      <c r="C7" s="25">
        <f t="shared" si="0"/>
        <v>1.1817129629629636E-2</v>
      </c>
      <c r="D7" s="26">
        <v>0.1378587962962963</v>
      </c>
      <c r="E7" s="22" t="s">
        <v>11</v>
      </c>
      <c r="F7" s="15">
        <f t="shared" si="1"/>
        <v>1</v>
      </c>
      <c r="G7" s="15">
        <f t="shared" si="2"/>
        <v>1</v>
      </c>
    </row>
    <row r="8" spans="1:7" ht="26.1" customHeight="1">
      <c r="A8" s="33" t="s">
        <v>32</v>
      </c>
      <c r="B8" s="34">
        <v>303</v>
      </c>
      <c r="C8" s="25">
        <f t="shared" si="0"/>
        <v>1.4930555555555558E-2</v>
      </c>
      <c r="D8" s="26">
        <v>0.14097222222222222</v>
      </c>
      <c r="E8" s="22" t="s">
        <v>10</v>
      </c>
      <c r="F8" s="15">
        <f t="shared" si="1"/>
        <v>12</v>
      </c>
      <c r="G8" s="15">
        <f t="shared" si="2"/>
        <v>9</v>
      </c>
    </row>
    <row r="9" spans="1:7" ht="26.1" customHeight="1">
      <c r="A9" s="33" t="s">
        <v>33</v>
      </c>
      <c r="B9" s="34">
        <v>304</v>
      </c>
      <c r="C9" s="25">
        <f t="shared" si="0"/>
        <v>1.4930555555555336E-2</v>
      </c>
      <c r="D9" s="26">
        <v>0.140972222222222</v>
      </c>
      <c r="E9" s="22" t="s">
        <v>10</v>
      </c>
      <c r="F9" s="15">
        <f t="shared" si="1"/>
        <v>11</v>
      </c>
      <c r="G9" s="15">
        <f t="shared" si="2"/>
        <v>8</v>
      </c>
    </row>
    <row r="10" spans="1:7" ht="26.1" customHeight="1">
      <c r="A10" s="33" t="s">
        <v>61</v>
      </c>
      <c r="B10" s="34">
        <v>305</v>
      </c>
      <c r="C10" s="25">
        <f t="shared" si="0"/>
        <v>1.4374999999999999E-2</v>
      </c>
      <c r="D10" s="26">
        <v>0.14041666666666666</v>
      </c>
      <c r="E10" s="22" t="s">
        <v>11</v>
      </c>
      <c r="F10" s="15">
        <f t="shared" si="1"/>
        <v>9</v>
      </c>
      <c r="G10" s="15">
        <f t="shared" si="2"/>
        <v>3</v>
      </c>
    </row>
    <row r="11" spans="1:7" ht="26.1" customHeight="1">
      <c r="A11" s="33" t="s">
        <v>34</v>
      </c>
      <c r="B11" s="34">
        <v>306</v>
      </c>
      <c r="C11" s="25">
        <f t="shared" si="0"/>
        <v>1.4351851851851866E-2</v>
      </c>
      <c r="D11" s="26">
        <v>0.14039351851851853</v>
      </c>
      <c r="E11" s="22" t="s">
        <v>10</v>
      </c>
      <c r="F11" s="15">
        <f t="shared" si="1"/>
        <v>8</v>
      </c>
      <c r="G11" s="15">
        <f t="shared" si="2"/>
        <v>6</v>
      </c>
    </row>
    <row r="12" spans="1:7" ht="26.1" customHeight="1">
      <c r="A12" s="33" t="s">
        <v>35</v>
      </c>
      <c r="B12" s="34">
        <v>307</v>
      </c>
      <c r="C12" s="25">
        <f t="shared" si="0"/>
        <v>1.4803240740740742E-2</v>
      </c>
      <c r="D12" s="26">
        <v>0.1408449074074074</v>
      </c>
      <c r="E12" s="22" t="s">
        <v>10</v>
      </c>
      <c r="F12" s="15">
        <f t="shared" si="1"/>
        <v>10</v>
      </c>
      <c r="G12" s="15">
        <f t="shared" si="2"/>
        <v>7</v>
      </c>
    </row>
    <row r="13" spans="1:7" ht="26.1" customHeight="1">
      <c r="A13" s="33" t="s">
        <v>36</v>
      </c>
      <c r="B13" s="34">
        <v>308</v>
      </c>
      <c r="C13" s="25">
        <f t="shared" si="0"/>
        <v>1.4224537037037049E-2</v>
      </c>
      <c r="D13" s="26">
        <v>0.14026620370370371</v>
      </c>
      <c r="E13" s="22" t="s">
        <v>10</v>
      </c>
      <c r="F13" s="15">
        <f t="shared" si="1"/>
        <v>6</v>
      </c>
      <c r="G13" s="15">
        <f t="shared" si="2"/>
        <v>4</v>
      </c>
    </row>
    <row r="14" spans="1:7" ht="26.1" customHeight="1">
      <c r="A14" s="33" t="s">
        <v>37</v>
      </c>
      <c r="B14" s="34">
        <v>309</v>
      </c>
      <c r="C14" s="25">
        <f t="shared" si="0"/>
        <v>2.3854166666666676E-2</v>
      </c>
      <c r="D14" s="26">
        <v>0.14989583333333334</v>
      </c>
      <c r="E14" s="22" t="s">
        <v>10</v>
      </c>
      <c r="F14" s="15">
        <f t="shared" si="1"/>
        <v>36</v>
      </c>
      <c r="G14" s="15">
        <f t="shared" si="2"/>
        <v>27</v>
      </c>
    </row>
    <row r="15" spans="1:7" ht="21.95" customHeight="1">
      <c r="A15" s="33" t="s">
        <v>38</v>
      </c>
      <c r="B15" s="34">
        <v>310</v>
      </c>
      <c r="C15" s="25">
        <f t="shared" si="0"/>
        <v>1.594907407407406E-2</v>
      </c>
      <c r="D15" s="26">
        <v>0.14199074074074072</v>
      </c>
      <c r="E15" s="22" t="s">
        <v>10</v>
      </c>
      <c r="F15" s="15">
        <f t="shared" si="1"/>
        <v>13</v>
      </c>
      <c r="G15" s="15">
        <f t="shared" si="2"/>
        <v>10</v>
      </c>
    </row>
    <row r="16" spans="1:7" ht="26.1" customHeight="1">
      <c r="A16" s="33" t="s">
        <v>62</v>
      </c>
      <c r="B16" s="34">
        <v>311</v>
      </c>
      <c r="C16" s="25">
        <f t="shared" si="0"/>
        <v>1.7696759259259259E-2</v>
      </c>
      <c r="D16" s="26">
        <v>0.14373842592592592</v>
      </c>
      <c r="E16" s="22" t="s">
        <v>11</v>
      </c>
      <c r="F16" s="15">
        <f t="shared" si="1"/>
        <v>21</v>
      </c>
      <c r="G16" s="15">
        <f t="shared" si="2"/>
        <v>6</v>
      </c>
    </row>
    <row r="17" spans="1:7" ht="21.95" customHeight="1">
      <c r="A17" s="33" t="s">
        <v>39</v>
      </c>
      <c r="B17" s="34">
        <v>312</v>
      </c>
      <c r="C17" s="25">
        <f t="shared" si="0"/>
        <v>1.7696759259259259E-2</v>
      </c>
      <c r="D17" s="26">
        <v>0.14373842592592592</v>
      </c>
      <c r="E17" s="22" t="s">
        <v>10</v>
      </c>
      <c r="F17" s="15">
        <f t="shared" si="1"/>
        <v>21</v>
      </c>
      <c r="G17" s="15">
        <f t="shared" si="2"/>
        <v>16</v>
      </c>
    </row>
    <row r="18" spans="1:7" ht="21.95" customHeight="1">
      <c r="A18" s="33" t="s">
        <v>40</v>
      </c>
      <c r="B18" s="34">
        <v>313</v>
      </c>
      <c r="C18" s="25">
        <f t="shared" si="0"/>
        <v>1.6932870370370362E-2</v>
      </c>
      <c r="D18" s="26">
        <v>0.14297453703703702</v>
      </c>
      <c r="E18" s="22" t="s">
        <v>10</v>
      </c>
      <c r="F18" s="15">
        <f t="shared" si="1"/>
        <v>18</v>
      </c>
      <c r="G18" s="15">
        <f t="shared" si="2"/>
        <v>13</v>
      </c>
    </row>
    <row r="19" spans="1:7" ht="21.95" customHeight="1">
      <c r="A19" s="33" t="s">
        <v>63</v>
      </c>
      <c r="B19" s="34">
        <v>314</v>
      </c>
      <c r="C19" s="25">
        <f t="shared" si="0"/>
        <v>1.6736111111111118E-2</v>
      </c>
      <c r="D19" s="26">
        <v>0.14277777777777778</v>
      </c>
      <c r="E19" s="22" t="s">
        <v>11</v>
      </c>
      <c r="F19" s="15">
        <f t="shared" si="1"/>
        <v>16</v>
      </c>
      <c r="G19" s="15">
        <f t="shared" si="2"/>
        <v>4</v>
      </c>
    </row>
    <row r="20" spans="1:7" ht="21.95" customHeight="1">
      <c r="A20" s="33" t="s">
        <v>64</v>
      </c>
      <c r="B20" s="34">
        <v>315</v>
      </c>
      <c r="C20" s="25">
        <f t="shared" si="0"/>
        <v>1.2291666666666673E-2</v>
      </c>
      <c r="D20" s="26">
        <v>0.13833333333333334</v>
      </c>
      <c r="E20" s="22" t="s">
        <v>11</v>
      </c>
      <c r="F20" s="15">
        <f t="shared" si="1"/>
        <v>2</v>
      </c>
      <c r="G20" s="15">
        <f t="shared" si="2"/>
        <v>2</v>
      </c>
    </row>
    <row r="21" spans="1:7" ht="21.95" customHeight="1">
      <c r="A21" s="33" t="s">
        <v>41</v>
      </c>
      <c r="B21" s="34">
        <v>316</v>
      </c>
      <c r="C21" s="25">
        <f t="shared" si="0"/>
        <v>1.2719907407407416E-2</v>
      </c>
      <c r="D21" s="26">
        <v>0.13876157407407408</v>
      </c>
      <c r="E21" s="22" t="s">
        <v>10</v>
      </c>
      <c r="F21" s="15">
        <f t="shared" si="1"/>
        <v>3</v>
      </c>
      <c r="G21" s="15">
        <f t="shared" si="2"/>
        <v>1</v>
      </c>
    </row>
    <row r="22" spans="1:7" ht="21.95" customHeight="1">
      <c r="A22" s="33" t="s">
        <v>65</v>
      </c>
      <c r="B22" s="34">
        <v>317</v>
      </c>
      <c r="C22" s="25">
        <f t="shared" si="0"/>
        <v>2.4618055555555546E-2</v>
      </c>
      <c r="D22" s="26">
        <v>0.15065972222222221</v>
      </c>
      <c r="E22" s="22" t="s">
        <v>11</v>
      </c>
      <c r="F22" s="15">
        <f t="shared" si="1"/>
        <v>37</v>
      </c>
      <c r="G22" s="15">
        <f t="shared" si="2"/>
        <v>10</v>
      </c>
    </row>
    <row r="23" spans="1:7" ht="21.95" customHeight="1">
      <c r="A23" s="33" t="s">
        <v>42</v>
      </c>
      <c r="B23" s="34">
        <v>318</v>
      </c>
      <c r="C23" s="25">
        <f t="shared" si="0"/>
        <v>1.9293981481481481E-2</v>
      </c>
      <c r="D23" s="26">
        <v>0.14533564814814814</v>
      </c>
      <c r="E23" s="22" t="s">
        <v>10</v>
      </c>
      <c r="F23" s="15">
        <f t="shared" si="1"/>
        <v>29</v>
      </c>
      <c r="G23" s="15">
        <f t="shared" si="2"/>
        <v>22</v>
      </c>
    </row>
    <row r="24" spans="1:7" ht="21.95" customHeight="1">
      <c r="A24" s="33" t="s">
        <v>43</v>
      </c>
      <c r="B24" s="34">
        <v>319</v>
      </c>
      <c r="C24" s="25">
        <f t="shared" si="0"/>
        <v>2.0277777777777783E-2</v>
      </c>
      <c r="D24" s="26">
        <v>0.14631944444444445</v>
      </c>
      <c r="E24" s="22" t="s">
        <v>10</v>
      </c>
      <c r="F24" s="15">
        <f t="shared" si="1"/>
        <v>30</v>
      </c>
      <c r="G24" s="15">
        <f t="shared" si="2"/>
        <v>23</v>
      </c>
    </row>
    <row r="25" spans="1:7" ht="21.95" customHeight="1">
      <c r="A25" s="33" t="s">
        <v>44</v>
      </c>
      <c r="B25" s="34">
        <v>320</v>
      </c>
      <c r="C25" s="25">
        <f t="shared" si="0"/>
        <v>1.6319444444444442E-2</v>
      </c>
      <c r="D25" s="26">
        <v>0.1423611111111111</v>
      </c>
      <c r="E25" s="22" t="s">
        <v>10</v>
      </c>
      <c r="F25" s="15">
        <f t="shared" si="1"/>
        <v>15</v>
      </c>
      <c r="G25" s="15">
        <f t="shared" si="2"/>
        <v>12</v>
      </c>
    </row>
    <row r="26" spans="1:7" ht="21.95" customHeight="1">
      <c r="A26" s="33" t="s">
        <v>66</v>
      </c>
      <c r="B26" s="34">
        <v>321</v>
      </c>
      <c r="C26" s="25">
        <f t="shared" si="0"/>
        <v>1.6840277777777773E-2</v>
      </c>
      <c r="D26" s="26">
        <v>0.14288194444444444</v>
      </c>
      <c r="E26" s="22" t="s">
        <v>11</v>
      </c>
      <c r="F26" s="15">
        <f t="shared" si="1"/>
        <v>17</v>
      </c>
      <c r="G26" s="15">
        <f t="shared" si="2"/>
        <v>5</v>
      </c>
    </row>
    <row r="27" spans="1:7" ht="21.95" customHeight="1">
      <c r="A27" s="33" t="s">
        <v>45</v>
      </c>
      <c r="B27" s="34">
        <v>322</v>
      </c>
      <c r="C27" s="25" t="str">
        <f t="shared" si="0"/>
        <v/>
      </c>
      <c r="D27" s="26" t="s">
        <v>270</v>
      </c>
      <c r="E27" s="22" t="s">
        <v>10</v>
      </c>
      <c r="F27" s="15" t="str">
        <f t="shared" si="1"/>
        <v>Not Recorded</v>
      </c>
      <c r="G27" s="15" t="str">
        <f t="shared" si="2"/>
        <v>Not Recorded</v>
      </c>
    </row>
    <row r="28" spans="1:7" ht="21.95" customHeight="1">
      <c r="A28" s="33" t="s">
        <v>46</v>
      </c>
      <c r="B28" s="34">
        <v>323</v>
      </c>
      <c r="C28" s="25">
        <f t="shared" si="0"/>
        <v>1.7581018518518537E-2</v>
      </c>
      <c r="D28" s="26">
        <v>0.1436226851851852</v>
      </c>
      <c r="E28" s="22" t="s">
        <v>10</v>
      </c>
      <c r="F28" s="15">
        <f t="shared" si="1"/>
        <v>19</v>
      </c>
      <c r="G28" s="15">
        <f t="shared" si="2"/>
        <v>14</v>
      </c>
    </row>
    <row r="29" spans="1:7" ht="21.95" customHeight="1">
      <c r="A29" s="33" t="s">
        <v>67</v>
      </c>
      <c r="B29" s="34">
        <v>324</v>
      </c>
      <c r="C29" s="25">
        <f t="shared" si="0"/>
        <v>2.1215277777777791E-2</v>
      </c>
      <c r="D29" s="26">
        <v>0.14725694444444445</v>
      </c>
      <c r="E29" s="22" t="s">
        <v>11</v>
      </c>
      <c r="F29" s="15">
        <f t="shared" si="1"/>
        <v>31</v>
      </c>
      <c r="G29" s="15">
        <f t="shared" si="2"/>
        <v>8</v>
      </c>
    </row>
    <row r="30" spans="1:7" ht="21.95" customHeight="1">
      <c r="A30" s="33" t="s">
        <v>47</v>
      </c>
      <c r="B30" s="34">
        <v>325</v>
      </c>
      <c r="C30" s="25">
        <f t="shared" si="0"/>
        <v>1.6307870370370375E-2</v>
      </c>
      <c r="D30" s="26">
        <v>0.14234953703703704</v>
      </c>
      <c r="E30" s="22" t="s">
        <v>10</v>
      </c>
      <c r="F30" s="15">
        <f t="shared" si="1"/>
        <v>14</v>
      </c>
      <c r="G30" s="15">
        <f t="shared" si="2"/>
        <v>11</v>
      </c>
    </row>
    <row r="31" spans="1:7" ht="21.95" customHeight="1">
      <c r="A31" s="33" t="s">
        <v>48</v>
      </c>
      <c r="B31" s="34">
        <v>326</v>
      </c>
      <c r="C31" s="25">
        <f t="shared" si="0"/>
        <v>2.1412037037037035E-2</v>
      </c>
      <c r="D31" s="26">
        <v>0.1474537037037037</v>
      </c>
      <c r="E31" s="22" t="s">
        <v>10</v>
      </c>
      <c r="F31" s="15">
        <f t="shared" si="1"/>
        <v>34</v>
      </c>
      <c r="G31" s="15">
        <f t="shared" si="2"/>
        <v>25</v>
      </c>
    </row>
    <row r="32" spans="1:7" ht="21.95" customHeight="1">
      <c r="A32" s="33" t="s">
        <v>68</v>
      </c>
      <c r="B32" s="34">
        <v>327</v>
      </c>
      <c r="C32" s="25">
        <f t="shared" si="0"/>
        <v>2.1226851851851858E-2</v>
      </c>
      <c r="D32" s="26">
        <v>0.14726851851851852</v>
      </c>
      <c r="E32" s="22" t="s">
        <v>11</v>
      </c>
      <c r="F32" s="15">
        <f t="shared" si="1"/>
        <v>32</v>
      </c>
      <c r="G32" s="15">
        <f t="shared" si="2"/>
        <v>9</v>
      </c>
    </row>
    <row r="33" spans="1:7" ht="21.95" customHeight="1">
      <c r="A33" s="33" t="s">
        <v>49</v>
      </c>
      <c r="B33" s="34">
        <v>328</v>
      </c>
      <c r="C33" s="25">
        <f t="shared" si="0"/>
        <v>2.1226851851851858E-2</v>
      </c>
      <c r="D33" s="26">
        <v>0.14726851851851852</v>
      </c>
      <c r="E33" s="22" t="s">
        <v>10</v>
      </c>
      <c r="F33" s="15">
        <f t="shared" si="1"/>
        <v>32</v>
      </c>
      <c r="G33" s="15">
        <f t="shared" si="2"/>
        <v>24</v>
      </c>
    </row>
    <row r="34" spans="1:7" ht="21.95" customHeight="1">
      <c r="A34" s="33" t="s">
        <v>69</v>
      </c>
      <c r="B34" s="34">
        <v>329</v>
      </c>
      <c r="C34" s="25">
        <f t="shared" si="0"/>
        <v>3.1006944444444434E-2</v>
      </c>
      <c r="D34" s="26">
        <v>0.1570486111111111</v>
      </c>
      <c r="E34" s="22" t="s">
        <v>11</v>
      </c>
      <c r="F34" s="15">
        <f t="shared" si="1"/>
        <v>39</v>
      </c>
      <c r="G34" s="15">
        <f t="shared" si="2"/>
        <v>12</v>
      </c>
    </row>
    <row r="35" spans="1:7" ht="21.95" customHeight="1">
      <c r="A35" s="33" t="s">
        <v>50</v>
      </c>
      <c r="B35" s="34">
        <v>330</v>
      </c>
      <c r="C35" s="25">
        <f t="shared" si="0"/>
        <v>1.7615740740740737E-2</v>
      </c>
      <c r="D35" s="26">
        <v>0.1436574074074074</v>
      </c>
      <c r="E35" s="22" t="s">
        <v>10</v>
      </c>
      <c r="F35" s="15">
        <f t="shared" si="1"/>
        <v>20</v>
      </c>
      <c r="G35" s="15">
        <f t="shared" si="2"/>
        <v>15</v>
      </c>
    </row>
    <row r="36" spans="1:7" ht="21.95" customHeight="1">
      <c r="A36" s="33" t="s">
        <v>51</v>
      </c>
      <c r="B36" s="34">
        <v>331</v>
      </c>
      <c r="C36" s="25">
        <f t="shared" si="0"/>
        <v>1.2719907407407416E-2</v>
      </c>
      <c r="D36" s="26">
        <v>0.13876157407407408</v>
      </c>
      <c r="E36" s="22" t="s">
        <v>10</v>
      </c>
      <c r="F36" s="15">
        <f t="shared" si="1"/>
        <v>3</v>
      </c>
      <c r="G36" s="15">
        <f t="shared" si="2"/>
        <v>1</v>
      </c>
    </row>
    <row r="37" spans="1:7" ht="21.95" customHeight="1">
      <c r="A37" s="33" t="s">
        <v>70</v>
      </c>
      <c r="B37" s="34">
        <v>332</v>
      </c>
      <c r="C37" s="25">
        <f t="shared" si="0"/>
        <v>2.4872685185185178E-2</v>
      </c>
      <c r="D37" s="26">
        <v>0.15091435185185184</v>
      </c>
      <c r="E37" s="22" t="s">
        <v>11</v>
      </c>
      <c r="F37" s="15">
        <f t="shared" si="1"/>
        <v>38</v>
      </c>
      <c r="G37" s="15">
        <f t="shared" si="2"/>
        <v>11</v>
      </c>
    </row>
    <row r="38" spans="1:7" ht="21.95" customHeight="1">
      <c r="A38" s="33" t="s">
        <v>52</v>
      </c>
      <c r="B38" s="34">
        <v>333</v>
      </c>
      <c r="C38" s="25">
        <f t="shared" si="0"/>
        <v>1.7708333333333354E-2</v>
      </c>
      <c r="D38" s="26">
        <v>0.14375000000000002</v>
      </c>
      <c r="E38" s="22" t="s">
        <v>10</v>
      </c>
      <c r="F38" s="15">
        <f t="shared" si="1"/>
        <v>23</v>
      </c>
      <c r="G38" s="15">
        <f t="shared" si="2"/>
        <v>17</v>
      </c>
    </row>
    <row r="39" spans="1:7" ht="21.95" customHeight="1">
      <c r="A39" s="33" t="s">
        <v>53</v>
      </c>
      <c r="B39" s="34">
        <v>334</v>
      </c>
      <c r="C39" s="25">
        <f t="shared" si="0"/>
        <v>1.4236111111111116E-2</v>
      </c>
      <c r="D39" s="26">
        <v>0.14027777777777778</v>
      </c>
      <c r="E39" s="22" t="s">
        <v>10</v>
      </c>
      <c r="F39" s="15">
        <f t="shared" si="1"/>
        <v>7</v>
      </c>
      <c r="G39" s="15">
        <f t="shared" si="2"/>
        <v>5</v>
      </c>
    </row>
    <row r="40" spans="1:7" ht="21.95" customHeight="1">
      <c r="A40" s="33" t="s">
        <v>54</v>
      </c>
      <c r="B40" s="34">
        <v>335</v>
      </c>
      <c r="C40" s="25">
        <f t="shared" si="0"/>
        <v>1.8668981481481495E-2</v>
      </c>
      <c r="D40" s="26">
        <v>0.14471064814814816</v>
      </c>
      <c r="E40" s="22" t="s">
        <v>10</v>
      </c>
      <c r="F40" s="15">
        <f t="shared" si="1"/>
        <v>24</v>
      </c>
      <c r="G40" s="15">
        <f t="shared" si="2"/>
        <v>18</v>
      </c>
    </row>
    <row r="41" spans="1:7" ht="21.95" customHeight="1">
      <c r="A41" s="33" t="s">
        <v>71</v>
      </c>
      <c r="B41" s="34">
        <v>336</v>
      </c>
      <c r="C41" s="25">
        <f t="shared" si="0"/>
        <v>1.8668981481481495E-2</v>
      </c>
      <c r="D41" s="26">
        <v>0.14471064814814816</v>
      </c>
      <c r="E41" s="22" t="s">
        <v>11</v>
      </c>
      <c r="F41" s="15">
        <f t="shared" si="1"/>
        <v>24</v>
      </c>
      <c r="G41" s="15">
        <f t="shared" si="2"/>
        <v>7</v>
      </c>
    </row>
    <row r="42" spans="1:7" ht="21.95" customHeight="1">
      <c r="A42" s="33" t="s">
        <v>55</v>
      </c>
      <c r="B42" s="34">
        <v>337</v>
      </c>
      <c r="C42" s="25">
        <f t="shared" si="0"/>
        <v>1.9004629629629649E-2</v>
      </c>
      <c r="D42" s="26">
        <v>0.14504629629629631</v>
      </c>
      <c r="E42" s="22" t="s">
        <v>10</v>
      </c>
      <c r="F42" s="15">
        <f t="shared" si="1"/>
        <v>28</v>
      </c>
      <c r="G42" s="15">
        <f t="shared" si="2"/>
        <v>21</v>
      </c>
    </row>
    <row r="43" spans="1:7" ht="21.95" customHeight="1">
      <c r="A43" s="33" t="s">
        <v>56</v>
      </c>
      <c r="B43" s="34">
        <v>338</v>
      </c>
      <c r="C43" s="25">
        <f t="shared" si="0"/>
        <v>1.4131944444444461E-2</v>
      </c>
      <c r="D43" s="26">
        <v>0.14017361111111112</v>
      </c>
      <c r="E43" s="22" t="s">
        <v>10</v>
      </c>
      <c r="F43" s="15">
        <f t="shared" si="1"/>
        <v>5</v>
      </c>
      <c r="G43" s="15">
        <f t="shared" si="2"/>
        <v>3</v>
      </c>
    </row>
    <row r="44" spans="1:7" ht="21.95" customHeight="1">
      <c r="A44" s="33" t="s">
        <v>57</v>
      </c>
      <c r="B44" s="34">
        <v>339</v>
      </c>
      <c r="C44" s="25">
        <f t="shared" si="0"/>
        <v>1.8715277777777789E-2</v>
      </c>
      <c r="D44" s="26">
        <v>0.14475694444444445</v>
      </c>
      <c r="E44" s="22" t="s">
        <v>10</v>
      </c>
      <c r="F44" s="15">
        <f t="shared" si="1"/>
        <v>26</v>
      </c>
      <c r="G44" s="15">
        <f t="shared" si="2"/>
        <v>19</v>
      </c>
    </row>
    <row r="45" spans="1:7" ht="21.95" customHeight="1">
      <c r="A45" s="33" t="s">
        <v>58</v>
      </c>
      <c r="B45" s="34">
        <v>340</v>
      </c>
      <c r="C45" s="25">
        <f t="shared" si="0"/>
        <v>1.8969907407407421E-2</v>
      </c>
      <c r="D45" s="26">
        <v>0.14501157407407408</v>
      </c>
      <c r="E45" s="22" t="s">
        <v>10</v>
      </c>
      <c r="F45" s="15">
        <f t="shared" si="1"/>
        <v>27</v>
      </c>
      <c r="G45" s="15">
        <f t="shared" si="2"/>
        <v>20</v>
      </c>
    </row>
    <row r="46" spans="1:7" ht="21.95" customHeight="1">
      <c r="A46" s="4"/>
      <c r="B46" s="4"/>
      <c r="C46" s="4"/>
      <c r="D46" s="1"/>
    </row>
    <row r="47" spans="1:7" ht="26.1" customHeight="1">
      <c r="A47" s="33" t="s">
        <v>31</v>
      </c>
      <c r="B47" s="34">
        <v>302</v>
      </c>
      <c r="C47" s="43" t="s">
        <v>27</v>
      </c>
      <c r="D47" s="22" t="s">
        <v>10</v>
      </c>
    </row>
    <row r="48" spans="1:7" ht="21.95" customHeight="1">
      <c r="A48" s="4"/>
      <c r="B48" s="4"/>
      <c r="C48" s="4"/>
      <c r="D48" s="1"/>
    </row>
    <row r="49" spans="1:4" ht="21.95" customHeight="1">
      <c r="A49" s="4"/>
      <c r="B49" s="4"/>
      <c r="C49" s="4"/>
      <c r="D49" s="1"/>
    </row>
    <row r="50" spans="1:4" ht="21.95" customHeight="1">
      <c r="A50" s="4"/>
      <c r="B50" s="4"/>
      <c r="C50" s="4"/>
      <c r="D50" s="1"/>
    </row>
    <row r="51" spans="1:4" ht="21.95" customHeight="1">
      <c r="A51" s="4"/>
      <c r="B51" s="4"/>
      <c r="C51" s="4"/>
      <c r="D51" s="1"/>
    </row>
    <row r="52" spans="1:4" ht="21.95" customHeight="1">
      <c r="A52" s="4"/>
      <c r="B52" s="4"/>
      <c r="C52" s="4"/>
      <c r="D52" s="1"/>
    </row>
    <row r="53" spans="1:4" ht="21.95" customHeight="1">
      <c r="A53" s="4"/>
      <c r="B53" s="4"/>
      <c r="C53" s="4"/>
      <c r="D53" s="1"/>
    </row>
    <row r="54" spans="1:4" ht="21.95" customHeight="1">
      <c r="A54" s="4"/>
      <c r="B54" s="4"/>
      <c r="C54" s="4"/>
      <c r="D54" s="1"/>
    </row>
    <row r="55" spans="1:4" ht="21.95" customHeight="1">
      <c r="A55" s="4"/>
      <c r="B55" s="4"/>
      <c r="C55" s="4"/>
      <c r="D55" s="1"/>
    </row>
    <row r="56" spans="1:4" ht="21.95" customHeight="1">
      <c r="A56" s="4"/>
      <c r="B56" s="4"/>
      <c r="C56" s="4"/>
      <c r="D56" s="1"/>
    </row>
    <row r="57" spans="1:4" ht="21.95" customHeight="1">
      <c r="A57" s="4"/>
      <c r="B57" s="4"/>
      <c r="C57" s="4"/>
      <c r="D57" s="1"/>
    </row>
    <row r="58" spans="1:4" ht="21.95" customHeight="1">
      <c r="A58" s="4"/>
      <c r="B58" s="4"/>
      <c r="C58" s="4"/>
      <c r="D58" s="1"/>
    </row>
    <row r="59" spans="1:4" ht="21.95" customHeight="1">
      <c r="A59" s="4"/>
      <c r="B59" s="4"/>
      <c r="C59" s="4"/>
      <c r="D59" s="1"/>
    </row>
    <row r="60" spans="1:4" ht="21.95" customHeight="1">
      <c r="A60" s="4"/>
      <c r="B60" s="4"/>
      <c r="C60" s="4"/>
      <c r="D60" s="1"/>
    </row>
    <row r="61" spans="1:4" ht="21.95" customHeight="1">
      <c r="A61" s="4"/>
      <c r="B61" s="4"/>
      <c r="C61" s="4"/>
      <c r="D61" s="1"/>
    </row>
    <row r="62" spans="1:4" ht="21.95" customHeight="1">
      <c r="A62" s="4"/>
      <c r="B62" s="4"/>
      <c r="C62" s="4"/>
      <c r="D62" s="1"/>
    </row>
    <row r="63" spans="1:4" ht="21.95" customHeight="1">
      <c r="A63" s="4"/>
      <c r="B63" s="4"/>
      <c r="C63" s="4"/>
      <c r="D63" s="1"/>
    </row>
    <row r="64" spans="1:4" ht="21.95" customHeight="1">
      <c r="A64" s="4"/>
      <c r="B64" s="4"/>
      <c r="C64" s="4"/>
      <c r="D64" s="1"/>
    </row>
    <row r="65" spans="1:4" ht="21.95" customHeight="1">
      <c r="A65" s="4"/>
      <c r="B65" s="4"/>
      <c r="C65" s="4"/>
      <c r="D65" s="1"/>
    </row>
    <row r="66" spans="1:4" ht="21.95" customHeight="1">
      <c r="A66" s="4"/>
      <c r="B66" s="4"/>
      <c r="C66" s="4"/>
      <c r="D66" s="1"/>
    </row>
    <row r="67" spans="1:4" ht="21.95" customHeight="1">
      <c r="A67" s="4"/>
      <c r="B67" s="4"/>
      <c r="C67" s="4"/>
      <c r="D67" s="1"/>
    </row>
    <row r="68" spans="1:4" ht="21.95" customHeight="1">
      <c r="A68" s="4"/>
      <c r="B68" s="4"/>
      <c r="C68" s="4"/>
      <c r="D68" s="1"/>
    </row>
    <row r="69" spans="1:4" ht="21.95" customHeight="1">
      <c r="A69" s="4"/>
      <c r="B69" s="4"/>
      <c r="C69" s="4"/>
      <c r="D69" s="1"/>
    </row>
    <row r="70" spans="1:4" ht="21.95" customHeight="1">
      <c r="A70" s="4"/>
      <c r="B70" s="4"/>
      <c r="C70" s="4"/>
      <c r="D70" s="1"/>
    </row>
    <row r="71" spans="1:4" ht="21.95" customHeight="1">
      <c r="A71" s="4"/>
      <c r="B71" s="4"/>
      <c r="C71" s="4"/>
      <c r="D71" s="1"/>
    </row>
    <row r="72" spans="1:4" ht="21.95" customHeight="1">
      <c r="A72" s="4"/>
      <c r="B72" s="4"/>
      <c r="C72" s="4"/>
      <c r="D72" s="1"/>
    </row>
    <row r="73" spans="1:4" ht="21.95" customHeight="1">
      <c r="A73" s="4"/>
      <c r="B73" s="4"/>
      <c r="C73" s="4"/>
      <c r="D73" s="1"/>
    </row>
    <row r="74" spans="1:4" ht="21.95" customHeight="1">
      <c r="A74" s="4"/>
      <c r="B74" s="4"/>
      <c r="C74" s="4"/>
      <c r="D74" s="1"/>
    </row>
    <row r="75" spans="1:4" ht="21.95" customHeight="1">
      <c r="A75" s="4"/>
      <c r="B75" s="4"/>
      <c r="C75" s="4"/>
      <c r="D75" s="1"/>
    </row>
    <row r="76" spans="1:4" ht="21.95" customHeight="1">
      <c r="A76" s="4"/>
      <c r="B76" s="4"/>
      <c r="C76" s="4"/>
      <c r="D76" s="1"/>
    </row>
    <row r="77" spans="1:4" ht="21.95" customHeight="1">
      <c r="A77" s="4"/>
      <c r="B77" s="4"/>
      <c r="C77" s="4"/>
      <c r="D77" s="1"/>
    </row>
    <row r="78" spans="1:4" ht="21.95" customHeight="1">
      <c r="A78" s="4"/>
      <c r="B78" s="4"/>
      <c r="C78" s="4"/>
      <c r="D78" s="1"/>
    </row>
    <row r="79" spans="1:4" ht="21.95" customHeight="1">
      <c r="A79" s="4"/>
      <c r="B79" s="4"/>
      <c r="C79" s="4"/>
      <c r="D79" s="1"/>
    </row>
    <row r="80" spans="1:4" ht="21.95" customHeight="1">
      <c r="A80" s="4"/>
      <c r="B80" s="4"/>
      <c r="C80" s="4"/>
      <c r="D80" s="1"/>
    </row>
    <row r="81" spans="1:4" ht="21.95" customHeight="1">
      <c r="A81" s="4"/>
      <c r="B81" s="4"/>
      <c r="C81" s="4"/>
      <c r="D81" s="1"/>
    </row>
    <row r="82" spans="1:4" ht="21.95" customHeight="1">
      <c r="A82" s="4"/>
      <c r="B82" s="4"/>
      <c r="C82" s="4"/>
      <c r="D82" s="1"/>
    </row>
    <row r="83" spans="1:4" ht="21.95" customHeight="1">
      <c r="A83" s="4"/>
      <c r="B83" s="4"/>
      <c r="C83" s="4"/>
      <c r="D83" s="1"/>
    </row>
    <row r="84" spans="1:4" ht="21.95" customHeight="1">
      <c r="A84" s="4"/>
      <c r="B84" s="4"/>
      <c r="C84" s="4"/>
      <c r="D84" s="1"/>
    </row>
    <row r="85" spans="1:4" ht="21.95" customHeight="1">
      <c r="A85" s="4"/>
      <c r="B85" s="4"/>
      <c r="C85" s="4"/>
      <c r="D85" s="1"/>
    </row>
    <row r="86" spans="1:4" ht="21.95" customHeight="1">
      <c r="A86" s="4"/>
      <c r="B86" s="4"/>
      <c r="C86" s="4"/>
      <c r="D86" s="1"/>
    </row>
    <row r="87" spans="1:4" ht="21.95" customHeight="1">
      <c r="A87" s="4"/>
      <c r="B87" s="4"/>
      <c r="C87" s="4"/>
      <c r="D87" s="1"/>
    </row>
    <row r="88" spans="1:4" ht="21.95" customHeight="1">
      <c r="A88" s="4"/>
      <c r="B88" s="4"/>
      <c r="C88" s="4"/>
      <c r="D88" s="1"/>
    </row>
    <row r="89" spans="1:4" ht="21.95" customHeight="1">
      <c r="A89" s="4"/>
      <c r="B89" s="4"/>
      <c r="C89" s="4"/>
      <c r="D89" s="1"/>
    </row>
    <row r="90" spans="1:4" ht="21.95" customHeight="1">
      <c r="A90" s="4"/>
      <c r="B90" s="4"/>
      <c r="C90" s="4"/>
      <c r="D90" s="1"/>
    </row>
    <row r="91" spans="1:4" ht="21.95" customHeight="1">
      <c r="A91" s="4"/>
      <c r="B91" s="4"/>
      <c r="C91" s="4"/>
      <c r="D91" s="1"/>
    </row>
    <row r="92" spans="1:4" ht="21.95" customHeight="1">
      <c r="A92" s="4"/>
      <c r="B92" s="4"/>
      <c r="C92" s="4"/>
      <c r="D92" s="1"/>
    </row>
    <row r="93" spans="1:4" ht="21.95" customHeight="1">
      <c r="A93" s="4"/>
      <c r="B93" s="4"/>
      <c r="C93" s="4"/>
      <c r="D93" s="1"/>
    </row>
    <row r="94" spans="1:4" ht="21.95" customHeight="1">
      <c r="A94" s="4"/>
      <c r="B94" s="4"/>
      <c r="C94" s="4"/>
      <c r="D94" s="1"/>
    </row>
    <row r="95" spans="1:4" ht="21.95" customHeight="1">
      <c r="A95" s="4"/>
      <c r="B95" s="4"/>
      <c r="C95" s="4"/>
      <c r="D95" s="1"/>
    </row>
    <row r="96" spans="1:4" ht="21.95" customHeight="1">
      <c r="A96" s="4"/>
      <c r="B96" s="4"/>
      <c r="C96" s="4"/>
      <c r="D96" s="1"/>
    </row>
    <row r="97" spans="1:4" ht="21.95" customHeight="1">
      <c r="A97" s="4"/>
      <c r="B97" s="4"/>
      <c r="C97" s="4"/>
      <c r="D97" s="1"/>
    </row>
    <row r="98" spans="1:4" ht="21.95" customHeight="1">
      <c r="A98" s="4"/>
      <c r="B98" s="4"/>
      <c r="C98" s="4"/>
      <c r="D98" s="1"/>
    </row>
    <row r="99" spans="1:4" ht="21.95" customHeight="1">
      <c r="A99" s="4"/>
      <c r="B99" s="4"/>
      <c r="C99" s="4"/>
      <c r="D99" s="1"/>
    </row>
    <row r="100" spans="1:4" ht="21.95" customHeight="1">
      <c r="A100" s="4"/>
      <c r="B100" s="4"/>
      <c r="C100" s="4"/>
      <c r="D100" s="1"/>
    </row>
    <row r="101" spans="1:4" ht="21.95" customHeight="1">
      <c r="A101" s="4"/>
      <c r="B101" s="4"/>
      <c r="C101" s="4"/>
      <c r="D101" s="1"/>
    </row>
    <row r="102" spans="1:4" ht="21.95" customHeight="1">
      <c r="A102" s="4"/>
      <c r="B102" s="4"/>
      <c r="C102" s="4"/>
      <c r="D102" s="1"/>
    </row>
    <row r="103" spans="1:4" ht="21.95" customHeight="1">
      <c r="A103" s="4"/>
      <c r="B103" s="4"/>
      <c r="C103" s="4"/>
      <c r="D103" s="1"/>
    </row>
    <row r="104" spans="1:4" ht="21.95" customHeight="1">
      <c r="A104" s="4"/>
      <c r="B104" s="4"/>
      <c r="C104" s="4"/>
      <c r="D104" s="1"/>
    </row>
    <row r="105" spans="1:4" ht="21.95" customHeight="1">
      <c r="A105" s="4"/>
      <c r="B105" s="4"/>
      <c r="C105" s="4"/>
      <c r="D105" s="1"/>
    </row>
    <row r="106" spans="1:4" ht="21.95" customHeight="1">
      <c r="A106" s="4"/>
      <c r="B106" s="4"/>
      <c r="C106" s="4"/>
      <c r="D106" s="1"/>
    </row>
    <row r="107" spans="1:4" ht="21.95" customHeight="1">
      <c r="A107" s="4"/>
      <c r="B107" s="4"/>
      <c r="C107" s="4"/>
      <c r="D107" s="1"/>
    </row>
  </sheetData>
  <sortState ref="A6:G45">
    <sortCondition ref="B5"/>
  </sortState>
  <mergeCells count="1">
    <mergeCell ref="A1:B1"/>
  </mergeCells>
  <conditionalFormatting sqref="G6:G45">
    <cfRule type="expression" dxfId="19" priority="10">
      <formula>ISNUMBER(SEARCH("F",E6))=TRUE</formula>
    </cfRule>
  </conditionalFormatting>
  <conditionalFormatting sqref="G6:G45">
    <cfRule type="expression" dxfId="18" priority="7">
      <formula>ISNUMBER(SEARCH("M",E6))=TRUE</formula>
    </cfRule>
  </conditionalFormatting>
  <conditionalFormatting sqref="F6:F45">
    <cfRule type="expression" dxfId="17" priority="5">
      <formula>ISNUMBER(SEARCH("M",E6))=TRUE</formula>
    </cfRule>
    <cfRule type="expression" dxfId="16" priority="6">
      <formula>ISNUMBER(SEARCH("F",E6))=TRUE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topLeftCell="A37" workbookViewId="0">
      <selection activeCell="K44" sqref="K44"/>
    </sheetView>
  </sheetViews>
  <sheetFormatPr defaultRowHeight="18" customHeight="1"/>
  <cols>
    <col min="1" max="1" width="16.7109375" customWidth="1"/>
    <col min="2" max="2" width="17" customWidth="1"/>
    <col min="3" max="3" width="11.85546875" bestFit="1" customWidth="1"/>
    <col min="4" max="4" width="11.42578125" bestFit="1" customWidth="1"/>
    <col min="6" max="7" width="10.140625" customWidth="1"/>
  </cols>
  <sheetData>
    <row r="1" spans="1:7" ht="31.5" customHeight="1" thickTop="1" thickBot="1">
      <c r="A1" s="41" t="s">
        <v>2</v>
      </c>
      <c r="B1" s="41"/>
      <c r="C1" s="28">
        <v>0.41666666666666669</v>
      </c>
      <c r="D1" s="8">
        <v>0.29166666666666669</v>
      </c>
    </row>
    <row r="2" spans="1:7" ht="6.75" customHeight="1" thickTop="1">
      <c r="A2" s="7"/>
      <c r="B2" s="5"/>
    </row>
    <row r="3" spans="1:7" ht="31.5" customHeight="1">
      <c r="A3" s="7" t="s">
        <v>1</v>
      </c>
      <c r="B3" s="6" t="s">
        <v>196</v>
      </c>
    </row>
    <row r="4" spans="1:7" ht="18" customHeight="1">
      <c r="A4" s="2"/>
      <c r="C4" s="3"/>
    </row>
    <row r="5" spans="1:7" ht="31.5">
      <c r="A5" s="9" t="s">
        <v>59</v>
      </c>
      <c r="B5" s="10" t="s">
        <v>0</v>
      </c>
      <c r="C5" s="11" t="s">
        <v>3</v>
      </c>
      <c r="D5" s="11" t="s">
        <v>8</v>
      </c>
      <c r="E5" s="11" t="s">
        <v>9</v>
      </c>
      <c r="F5" s="12" t="s">
        <v>12</v>
      </c>
      <c r="G5" s="12" t="s">
        <v>13</v>
      </c>
    </row>
    <row r="6" spans="1:7" ht="26.1" customHeight="1">
      <c r="A6" s="33" t="s">
        <v>72</v>
      </c>
      <c r="B6" s="34">
        <v>500</v>
      </c>
      <c r="C6" s="25" t="str">
        <f t="shared" ref="C6:C43" si="0">IFERROR(D6-($C$1-$D$1),"")</f>
        <v/>
      </c>
      <c r="D6" s="26" t="s">
        <v>270</v>
      </c>
      <c r="E6" s="22" t="s">
        <v>10</v>
      </c>
      <c r="F6" s="15" t="str">
        <f t="shared" ref="F6:F43" si="1">IF(OR(D6="",D6="(?)"),"Not Recorded",RANK(C6,$C$6:$C$43,1))</f>
        <v>Not Recorded</v>
      </c>
      <c r="G6" s="15" t="str">
        <f t="shared" ref="G6:G43" si="2">IF(OR(D6="",D6="(?)"),"Not Recorded",SUMPRODUCT((E6=$E$6:$E$43)*(C6&gt;$C$6:$C$43))+1)</f>
        <v>Not Recorded</v>
      </c>
    </row>
    <row r="7" spans="1:7" ht="26.1" customHeight="1">
      <c r="A7" s="33" t="s">
        <v>93</v>
      </c>
      <c r="B7" s="34">
        <v>501</v>
      </c>
      <c r="C7" s="25" t="str">
        <f t="shared" si="0"/>
        <v/>
      </c>
      <c r="D7" s="26" t="s">
        <v>270</v>
      </c>
      <c r="E7" s="22" t="s">
        <v>11</v>
      </c>
      <c r="F7" s="15" t="str">
        <f t="shared" si="1"/>
        <v>Not Recorded</v>
      </c>
      <c r="G7" s="15" t="str">
        <f t="shared" si="2"/>
        <v>Not Recorded</v>
      </c>
    </row>
    <row r="8" spans="1:7" ht="26.1" customHeight="1">
      <c r="A8" s="33" t="s">
        <v>75</v>
      </c>
      <c r="B8" s="34">
        <v>506</v>
      </c>
      <c r="C8" s="25">
        <f t="shared" si="0"/>
        <v>2.2743055555555558E-2</v>
      </c>
      <c r="D8" s="26">
        <v>0.14774305555555556</v>
      </c>
      <c r="E8" s="22" t="s">
        <v>10</v>
      </c>
      <c r="F8" s="15">
        <f t="shared" si="1"/>
        <v>17</v>
      </c>
      <c r="G8" s="15">
        <f t="shared" si="2"/>
        <v>6</v>
      </c>
    </row>
    <row r="9" spans="1:7" ht="26.1" customHeight="1">
      <c r="A9" s="33" t="s">
        <v>76</v>
      </c>
      <c r="B9" s="34">
        <v>507</v>
      </c>
      <c r="C9" s="25">
        <f t="shared" si="0"/>
        <v>2.3773148148148154E-2</v>
      </c>
      <c r="D9" s="26">
        <v>0.14877314814814815</v>
      </c>
      <c r="E9" s="22" t="s">
        <v>10</v>
      </c>
      <c r="F9" s="15">
        <f t="shared" si="1"/>
        <v>18</v>
      </c>
      <c r="G9" s="15">
        <f t="shared" si="2"/>
        <v>7</v>
      </c>
    </row>
    <row r="10" spans="1:7" ht="26.1" customHeight="1">
      <c r="A10" s="33" t="s">
        <v>97</v>
      </c>
      <c r="B10" s="34">
        <v>508</v>
      </c>
      <c r="C10" s="25">
        <f t="shared" si="0"/>
        <v>2.6898148148148143E-2</v>
      </c>
      <c r="D10" s="26">
        <v>0.15189814814814814</v>
      </c>
      <c r="E10" s="22" t="s">
        <v>11</v>
      </c>
      <c r="F10" s="15">
        <f t="shared" si="1"/>
        <v>29</v>
      </c>
      <c r="G10" s="15">
        <f t="shared" si="2"/>
        <v>16</v>
      </c>
    </row>
    <row r="11" spans="1:7" ht="26.1" customHeight="1">
      <c r="A11" s="33" t="s">
        <v>96</v>
      </c>
      <c r="B11" s="34">
        <v>509</v>
      </c>
      <c r="C11" s="25">
        <f t="shared" si="0"/>
        <v>2.5011574074074089E-2</v>
      </c>
      <c r="D11" s="26">
        <v>0.15001157407407409</v>
      </c>
      <c r="E11" s="22" t="s">
        <v>11</v>
      </c>
      <c r="F11" s="15">
        <f t="shared" si="1"/>
        <v>25</v>
      </c>
      <c r="G11" s="15">
        <f t="shared" si="2"/>
        <v>14</v>
      </c>
    </row>
    <row r="12" spans="1:7" ht="26.1" customHeight="1">
      <c r="A12" s="33" t="s">
        <v>98</v>
      </c>
      <c r="B12" s="34">
        <v>510</v>
      </c>
      <c r="C12" s="25">
        <f t="shared" si="0"/>
        <v>2.4386574074074074E-2</v>
      </c>
      <c r="D12" s="26">
        <v>0.14938657407407407</v>
      </c>
      <c r="E12" s="22" t="s">
        <v>11</v>
      </c>
      <c r="F12" s="15">
        <f t="shared" si="1"/>
        <v>22</v>
      </c>
      <c r="G12" s="15">
        <f t="shared" si="2"/>
        <v>12</v>
      </c>
    </row>
    <row r="13" spans="1:7" ht="21.95" customHeight="1">
      <c r="A13" s="33" t="s">
        <v>77</v>
      </c>
      <c r="B13" s="34">
        <v>511</v>
      </c>
      <c r="C13" s="25">
        <f t="shared" si="0"/>
        <v>2.4375000000000008E-2</v>
      </c>
      <c r="D13" s="26">
        <v>0.14937500000000001</v>
      </c>
      <c r="E13" s="22" t="s">
        <v>10</v>
      </c>
      <c r="F13" s="15">
        <f t="shared" si="1"/>
        <v>21</v>
      </c>
      <c r="G13" s="15">
        <f t="shared" si="2"/>
        <v>10</v>
      </c>
    </row>
    <row r="14" spans="1:7" ht="21.95" customHeight="1">
      <c r="A14" s="33" t="s">
        <v>99</v>
      </c>
      <c r="B14" s="34">
        <v>512</v>
      </c>
      <c r="C14" s="25">
        <f t="shared" si="0"/>
        <v>2.2499999999999992E-2</v>
      </c>
      <c r="D14" s="26">
        <v>0.14749999999999999</v>
      </c>
      <c r="E14" s="22" t="s">
        <v>11</v>
      </c>
      <c r="F14" s="15">
        <f t="shared" si="1"/>
        <v>16</v>
      </c>
      <c r="G14" s="15">
        <f t="shared" si="2"/>
        <v>11</v>
      </c>
    </row>
    <row r="15" spans="1:7" ht="21.95" customHeight="1">
      <c r="A15" s="33" t="s">
        <v>100</v>
      </c>
      <c r="B15" s="34">
        <v>514</v>
      </c>
      <c r="C15" s="25">
        <f t="shared" si="0"/>
        <v>1.5625E-2</v>
      </c>
      <c r="D15" s="26">
        <v>0.140625</v>
      </c>
      <c r="E15" s="22" t="s">
        <v>11</v>
      </c>
      <c r="F15" s="15">
        <f t="shared" si="1"/>
        <v>1</v>
      </c>
      <c r="G15" s="15">
        <f t="shared" si="2"/>
        <v>1</v>
      </c>
    </row>
    <row r="16" spans="1:7" ht="21.95" customHeight="1">
      <c r="A16" s="33" t="s">
        <v>101</v>
      </c>
      <c r="B16" s="34">
        <v>515</v>
      </c>
      <c r="C16" s="25">
        <f t="shared" si="0"/>
        <v>1.8599537037037039E-2</v>
      </c>
      <c r="D16" s="26">
        <v>0.14359953703703704</v>
      </c>
      <c r="E16" s="22" t="s">
        <v>11</v>
      </c>
      <c r="F16" s="15">
        <f t="shared" si="1"/>
        <v>5</v>
      </c>
      <c r="G16" s="15">
        <f t="shared" si="2"/>
        <v>5</v>
      </c>
    </row>
    <row r="17" spans="1:7" ht="21.95" customHeight="1">
      <c r="A17" s="33" t="s">
        <v>79</v>
      </c>
      <c r="B17" s="34">
        <v>516</v>
      </c>
      <c r="C17" s="25">
        <f t="shared" si="0"/>
        <v>4.0451388888888884E-2</v>
      </c>
      <c r="D17" s="26">
        <v>0.16545138888888888</v>
      </c>
      <c r="E17" s="22" t="s">
        <v>10</v>
      </c>
      <c r="F17" s="15">
        <f t="shared" si="1"/>
        <v>33</v>
      </c>
      <c r="G17" s="15">
        <f t="shared" si="2"/>
        <v>16</v>
      </c>
    </row>
    <row r="18" spans="1:7" ht="21.95" customHeight="1">
      <c r="A18" s="33" t="s">
        <v>80</v>
      </c>
      <c r="B18" s="34">
        <v>517</v>
      </c>
      <c r="C18" s="25">
        <f t="shared" si="0"/>
        <v>4.0451388888888995E-2</v>
      </c>
      <c r="D18" s="26">
        <v>0.16545138888888899</v>
      </c>
      <c r="E18" s="22" t="s">
        <v>10</v>
      </c>
      <c r="F18" s="15">
        <f t="shared" si="1"/>
        <v>34</v>
      </c>
      <c r="G18" s="15">
        <f t="shared" si="2"/>
        <v>17</v>
      </c>
    </row>
    <row r="19" spans="1:7" ht="21.95" customHeight="1">
      <c r="A19" s="33" t="s">
        <v>26</v>
      </c>
      <c r="B19" s="34">
        <v>518</v>
      </c>
      <c r="C19" s="25">
        <f t="shared" si="0"/>
        <v>4.1250000000000009E-2</v>
      </c>
      <c r="D19" s="26">
        <v>0.16625000000000001</v>
      </c>
      <c r="E19" s="22" t="s">
        <v>10</v>
      </c>
      <c r="F19" s="15">
        <f t="shared" si="1"/>
        <v>35</v>
      </c>
      <c r="G19" s="15">
        <f t="shared" si="2"/>
        <v>18</v>
      </c>
    </row>
    <row r="20" spans="1:7" ht="21.95" customHeight="1">
      <c r="A20" s="33" t="s">
        <v>81</v>
      </c>
      <c r="B20" s="34">
        <v>520</v>
      </c>
      <c r="C20" s="25">
        <f t="shared" si="0"/>
        <v>2.1678240740740734E-2</v>
      </c>
      <c r="D20" s="26">
        <v>0.14667824074074073</v>
      </c>
      <c r="E20" s="22" t="s">
        <v>10</v>
      </c>
      <c r="F20" s="15">
        <f t="shared" si="1"/>
        <v>13</v>
      </c>
      <c r="G20" s="15">
        <f t="shared" si="2"/>
        <v>4</v>
      </c>
    </row>
    <row r="21" spans="1:7" ht="21.95" customHeight="1">
      <c r="A21" s="33" t="s">
        <v>102</v>
      </c>
      <c r="B21" s="34">
        <v>521</v>
      </c>
      <c r="C21" s="25">
        <f t="shared" si="0"/>
        <v>3.8761574074074073E-2</v>
      </c>
      <c r="D21" s="26">
        <v>0.16376157407407407</v>
      </c>
      <c r="E21" s="22" t="s">
        <v>11</v>
      </c>
      <c r="F21" s="15">
        <f t="shared" si="1"/>
        <v>32</v>
      </c>
      <c r="G21" s="15">
        <f t="shared" si="2"/>
        <v>17</v>
      </c>
    </row>
    <row r="22" spans="1:7" ht="21.95" customHeight="1">
      <c r="A22" s="33" t="s">
        <v>103</v>
      </c>
      <c r="B22" s="34">
        <v>522</v>
      </c>
      <c r="C22" s="25">
        <f t="shared" si="0"/>
        <v>1.6446759259259258E-2</v>
      </c>
      <c r="D22" s="26">
        <v>0.14144675925925926</v>
      </c>
      <c r="E22" s="22" t="s">
        <v>11</v>
      </c>
      <c r="F22" s="15">
        <f t="shared" si="1"/>
        <v>3</v>
      </c>
      <c r="G22" s="15">
        <f t="shared" si="2"/>
        <v>3</v>
      </c>
    </row>
    <row r="23" spans="1:7" ht="21.95" customHeight="1">
      <c r="A23" s="33" t="s">
        <v>104</v>
      </c>
      <c r="B23" s="34">
        <v>523</v>
      </c>
      <c r="C23" s="25">
        <f t="shared" si="0"/>
        <v>2.0625000000000004E-2</v>
      </c>
      <c r="D23" s="26">
        <v>0.145625</v>
      </c>
      <c r="E23" s="22" t="s">
        <v>11</v>
      </c>
      <c r="F23" s="15">
        <f t="shared" si="1"/>
        <v>11</v>
      </c>
      <c r="G23" s="15">
        <f t="shared" si="2"/>
        <v>9</v>
      </c>
    </row>
    <row r="24" spans="1:7" ht="21.95" customHeight="1">
      <c r="A24" s="33" t="s">
        <v>105</v>
      </c>
      <c r="B24" s="34">
        <v>524</v>
      </c>
      <c r="C24" s="25">
        <f t="shared" si="0"/>
        <v>2.0104166666666673E-2</v>
      </c>
      <c r="D24" s="26">
        <v>0.14510416666666667</v>
      </c>
      <c r="E24" s="22" t="s">
        <v>11</v>
      </c>
      <c r="F24" s="15">
        <f t="shared" si="1"/>
        <v>8</v>
      </c>
      <c r="G24" s="15">
        <f t="shared" si="2"/>
        <v>6</v>
      </c>
    </row>
    <row r="25" spans="1:7" ht="21.95" customHeight="1">
      <c r="A25" s="33" t="s">
        <v>106</v>
      </c>
      <c r="B25" s="34">
        <v>525</v>
      </c>
      <c r="C25" s="25">
        <f t="shared" si="0"/>
        <v>2.4895833333333339E-2</v>
      </c>
      <c r="D25" s="26">
        <v>0.14989583333333334</v>
      </c>
      <c r="E25" s="22" t="s">
        <v>11</v>
      </c>
      <c r="F25" s="15">
        <f t="shared" si="1"/>
        <v>23</v>
      </c>
      <c r="G25" s="15">
        <f t="shared" si="2"/>
        <v>13</v>
      </c>
    </row>
    <row r="26" spans="1:7" ht="21.95" customHeight="1">
      <c r="A26" s="33" t="s">
        <v>107</v>
      </c>
      <c r="B26" s="34">
        <v>526</v>
      </c>
      <c r="C26" s="25">
        <f t="shared" si="0"/>
        <v>2.1990740740740727E-2</v>
      </c>
      <c r="D26" s="26">
        <v>0.14699074074074073</v>
      </c>
      <c r="E26" s="22" t="s">
        <v>11</v>
      </c>
      <c r="F26" s="15">
        <f t="shared" si="1"/>
        <v>14</v>
      </c>
      <c r="G26" s="15">
        <f t="shared" si="2"/>
        <v>10</v>
      </c>
    </row>
    <row r="27" spans="1:7" ht="21.95" customHeight="1">
      <c r="A27" s="33" t="s">
        <v>83</v>
      </c>
      <c r="B27" s="34">
        <v>527</v>
      </c>
      <c r="C27" s="25">
        <f t="shared" si="0"/>
        <v>2.4895833333333339E-2</v>
      </c>
      <c r="D27" s="26">
        <v>0.14989583333333334</v>
      </c>
      <c r="E27" s="22" t="s">
        <v>10</v>
      </c>
      <c r="F27" s="15">
        <f t="shared" si="1"/>
        <v>23</v>
      </c>
      <c r="G27" s="15">
        <f t="shared" si="2"/>
        <v>11</v>
      </c>
    </row>
    <row r="28" spans="1:7" ht="21.95" customHeight="1">
      <c r="A28" s="33" t="s">
        <v>82</v>
      </c>
      <c r="B28" s="34">
        <v>528</v>
      </c>
      <c r="C28" s="25">
        <f t="shared" si="0"/>
        <v>1.9872685185185174E-2</v>
      </c>
      <c r="D28" s="26">
        <v>0.14487268518518517</v>
      </c>
      <c r="E28" s="22" t="s">
        <v>10</v>
      </c>
      <c r="F28" s="15">
        <f t="shared" si="1"/>
        <v>7</v>
      </c>
      <c r="G28" s="15">
        <f t="shared" si="2"/>
        <v>2</v>
      </c>
    </row>
    <row r="29" spans="1:7" ht="21.95" customHeight="1">
      <c r="A29" s="33" t="s">
        <v>84</v>
      </c>
      <c r="B29" s="34">
        <v>529</v>
      </c>
      <c r="C29" s="25">
        <f t="shared" si="0"/>
        <v>2.1076388888888881E-2</v>
      </c>
      <c r="D29" s="26">
        <v>0.14607638888888888</v>
      </c>
      <c r="E29" s="22" t="s">
        <v>10</v>
      </c>
      <c r="F29" s="15">
        <f t="shared" si="1"/>
        <v>12</v>
      </c>
      <c r="G29" s="15">
        <f t="shared" si="2"/>
        <v>3</v>
      </c>
    </row>
    <row r="30" spans="1:7" ht="21.95" customHeight="1">
      <c r="A30" s="33" t="s">
        <v>85</v>
      </c>
      <c r="B30" s="34">
        <v>530</v>
      </c>
      <c r="C30" s="25">
        <f t="shared" si="0"/>
        <v>2.5381944444444443E-2</v>
      </c>
      <c r="D30" s="26">
        <v>0.15038194444444444</v>
      </c>
      <c r="E30" s="22" t="s">
        <v>10</v>
      </c>
      <c r="F30" s="15">
        <f t="shared" si="1"/>
        <v>26</v>
      </c>
      <c r="G30" s="15">
        <f t="shared" si="2"/>
        <v>12</v>
      </c>
    </row>
    <row r="31" spans="1:7" ht="21.95" customHeight="1">
      <c r="A31" s="33" t="s">
        <v>86</v>
      </c>
      <c r="B31" s="34">
        <v>531</v>
      </c>
      <c r="C31" s="25">
        <f t="shared" si="0"/>
        <v>2.238425925925927E-2</v>
      </c>
      <c r="D31" s="26">
        <v>0.14738425925925927</v>
      </c>
      <c r="E31" s="22" t="s">
        <v>10</v>
      </c>
      <c r="F31" s="15">
        <f t="shared" si="1"/>
        <v>15</v>
      </c>
      <c r="G31" s="15">
        <f t="shared" si="2"/>
        <v>5</v>
      </c>
    </row>
    <row r="32" spans="1:7" ht="21.95" customHeight="1">
      <c r="A32" s="33" t="s">
        <v>87</v>
      </c>
      <c r="B32" s="34">
        <v>532</v>
      </c>
      <c r="C32" s="25">
        <f t="shared" si="0"/>
        <v>1.9039351851851849E-2</v>
      </c>
      <c r="D32" s="26">
        <v>0.14403935185185185</v>
      </c>
      <c r="E32" s="22" t="s">
        <v>10</v>
      </c>
      <c r="F32" s="15">
        <f t="shared" si="1"/>
        <v>6</v>
      </c>
      <c r="G32" s="15">
        <f t="shared" si="2"/>
        <v>1</v>
      </c>
    </row>
    <row r="33" spans="1:7" ht="21.95" customHeight="1">
      <c r="A33" s="33" t="s">
        <v>108</v>
      </c>
      <c r="B33" s="34">
        <v>534</v>
      </c>
      <c r="C33" s="25">
        <f t="shared" si="0"/>
        <v>2.0312499999999983E-2</v>
      </c>
      <c r="D33" s="26">
        <v>0.14531249999999998</v>
      </c>
      <c r="E33" s="22" t="s">
        <v>11</v>
      </c>
      <c r="F33" s="15">
        <f t="shared" si="1"/>
        <v>9</v>
      </c>
      <c r="G33" s="15">
        <f t="shared" si="2"/>
        <v>7</v>
      </c>
    </row>
    <row r="34" spans="1:7" ht="21.95" customHeight="1">
      <c r="A34" s="33" t="s">
        <v>109</v>
      </c>
      <c r="B34" s="34">
        <v>535</v>
      </c>
      <c r="C34" s="25" t="str">
        <f t="shared" si="0"/>
        <v/>
      </c>
      <c r="D34" s="26" t="s">
        <v>270</v>
      </c>
      <c r="E34" s="22" t="s">
        <v>11</v>
      </c>
      <c r="F34" s="15" t="str">
        <f t="shared" si="1"/>
        <v>Not Recorded</v>
      </c>
      <c r="G34" s="15" t="str">
        <f t="shared" si="2"/>
        <v>Not Recorded</v>
      </c>
    </row>
    <row r="35" spans="1:7" ht="21.95" customHeight="1">
      <c r="A35" s="33" t="s">
        <v>89</v>
      </c>
      <c r="B35" s="34">
        <v>536</v>
      </c>
      <c r="C35" s="25">
        <f t="shared" si="0"/>
        <v>2.6018518518518524E-2</v>
      </c>
      <c r="D35" s="26">
        <v>0.15101851851851852</v>
      </c>
      <c r="E35" s="22" t="s">
        <v>10</v>
      </c>
      <c r="F35" s="15">
        <f t="shared" si="1"/>
        <v>27</v>
      </c>
      <c r="G35" s="15">
        <f t="shared" si="2"/>
        <v>13</v>
      </c>
    </row>
    <row r="36" spans="1:7" ht="21.95" customHeight="1">
      <c r="A36" s="33" t="s">
        <v>110</v>
      </c>
      <c r="B36" s="34">
        <v>537</v>
      </c>
      <c r="C36" s="25">
        <f t="shared" si="0"/>
        <v>2.04050925925926E-2</v>
      </c>
      <c r="D36" s="26">
        <v>0.1454050925925926</v>
      </c>
      <c r="E36" s="22" t="s">
        <v>11</v>
      </c>
      <c r="F36" s="15">
        <f t="shared" si="1"/>
        <v>10</v>
      </c>
      <c r="G36" s="15">
        <f t="shared" si="2"/>
        <v>8</v>
      </c>
    </row>
    <row r="37" spans="1:7" ht="21.95" customHeight="1">
      <c r="A37" s="33" t="s">
        <v>111</v>
      </c>
      <c r="B37" s="34">
        <v>538</v>
      </c>
      <c r="C37" s="25">
        <f t="shared" si="0"/>
        <v>2.6018518518518524E-2</v>
      </c>
      <c r="D37" s="26">
        <v>0.15101851851851852</v>
      </c>
      <c r="E37" s="22" t="s">
        <v>11</v>
      </c>
      <c r="F37" s="15">
        <f t="shared" si="1"/>
        <v>27</v>
      </c>
      <c r="G37" s="15">
        <f t="shared" si="2"/>
        <v>15</v>
      </c>
    </row>
    <row r="38" spans="1:7" ht="21.95" customHeight="1">
      <c r="A38" s="33" t="s">
        <v>112</v>
      </c>
      <c r="B38" s="34">
        <v>539</v>
      </c>
      <c r="C38" s="25">
        <f t="shared" si="0"/>
        <v>1.6250000000000014E-2</v>
      </c>
      <c r="D38" s="26">
        <v>0.14125000000000001</v>
      </c>
      <c r="E38" s="22" t="s">
        <v>11</v>
      </c>
      <c r="F38" s="15">
        <f t="shared" si="1"/>
        <v>2</v>
      </c>
      <c r="G38" s="15">
        <f t="shared" si="2"/>
        <v>2</v>
      </c>
    </row>
    <row r="39" spans="1:7" ht="21.95" customHeight="1">
      <c r="A39" s="33" t="s">
        <v>113</v>
      </c>
      <c r="B39" s="34">
        <v>540</v>
      </c>
      <c r="C39" s="25">
        <f t="shared" si="0"/>
        <v>1.6643518518518502E-2</v>
      </c>
      <c r="D39" s="26">
        <v>0.1416435185185185</v>
      </c>
      <c r="E39" s="22" t="s">
        <v>11</v>
      </c>
      <c r="F39" s="15">
        <f t="shared" si="1"/>
        <v>4</v>
      </c>
      <c r="G39" s="15">
        <f t="shared" si="2"/>
        <v>4</v>
      </c>
    </row>
    <row r="40" spans="1:7" ht="21.95" customHeight="1">
      <c r="A40" s="33" t="s">
        <v>90</v>
      </c>
      <c r="B40" s="34">
        <v>541</v>
      </c>
      <c r="C40" s="25">
        <f t="shared" si="0"/>
        <v>3.3564814814814797E-2</v>
      </c>
      <c r="D40" s="26">
        <v>0.1585648148148148</v>
      </c>
      <c r="E40" s="22" t="s">
        <v>10</v>
      </c>
      <c r="F40" s="15">
        <f t="shared" si="1"/>
        <v>30</v>
      </c>
      <c r="G40" s="15">
        <f t="shared" si="2"/>
        <v>14</v>
      </c>
    </row>
    <row r="41" spans="1:7" ht="21.95" customHeight="1">
      <c r="A41" s="33" t="s">
        <v>91</v>
      </c>
      <c r="B41" s="34">
        <v>542</v>
      </c>
      <c r="C41" s="25">
        <f t="shared" si="0"/>
        <v>3.3564814814814992E-2</v>
      </c>
      <c r="D41" s="26">
        <v>0.15856481481481499</v>
      </c>
      <c r="E41" s="22" t="s">
        <v>10</v>
      </c>
      <c r="F41" s="15">
        <f t="shared" si="1"/>
        <v>31</v>
      </c>
      <c r="G41" s="15">
        <f t="shared" si="2"/>
        <v>15</v>
      </c>
    </row>
    <row r="42" spans="1:7" ht="21.95" customHeight="1">
      <c r="A42" s="33" t="s">
        <v>92</v>
      </c>
      <c r="B42" s="34">
        <v>544</v>
      </c>
      <c r="C42" s="25">
        <f t="shared" si="0"/>
        <v>2.4085648148148148E-2</v>
      </c>
      <c r="D42" s="26">
        <v>0.14908564814814815</v>
      </c>
      <c r="E42" s="22" t="s">
        <v>10</v>
      </c>
      <c r="F42" s="15">
        <f t="shared" si="1"/>
        <v>20</v>
      </c>
      <c r="G42" s="15">
        <f t="shared" si="2"/>
        <v>9</v>
      </c>
    </row>
    <row r="43" spans="1:7" ht="21.95" customHeight="1">
      <c r="A43" s="33" t="s">
        <v>271</v>
      </c>
      <c r="B43" s="34">
        <v>545</v>
      </c>
      <c r="C43" s="25">
        <f t="shared" si="0"/>
        <v>2.4085648148148009E-2</v>
      </c>
      <c r="D43" s="26">
        <v>0.14908564814814801</v>
      </c>
      <c r="E43" s="22" t="s">
        <v>10</v>
      </c>
      <c r="F43" s="15">
        <f t="shared" si="1"/>
        <v>19</v>
      </c>
      <c r="G43" s="15">
        <f t="shared" si="2"/>
        <v>8</v>
      </c>
    </row>
    <row r="44" spans="1:7" ht="21.95" customHeight="1">
      <c r="A44" s="4"/>
      <c r="B44" s="4"/>
      <c r="C44" s="4"/>
      <c r="D44" s="1"/>
    </row>
    <row r="45" spans="1:7" ht="26.1" customHeight="1">
      <c r="A45" s="33" t="s">
        <v>73</v>
      </c>
      <c r="B45" s="34">
        <v>502</v>
      </c>
      <c r="C45" s="43" t="s">
        <v>27</v>
      </c>
      <c r="D45" s="22" t="s">
        <v>10</v>
      </c>
    </row>
    <row r="46" spans="1:7" ht="26.1" customHeight="1">
      <c r="A46" s="33" t="s">
        <v>74</v>
      </c>
      <c r="B46" s="34">
        <v>504</v>
      </c>
      <c r="C46" s="43" t="s">
        <v>27</v>
      </c>
      <c r="D46" s="22" t="s">
        <v>10</v>
      </c>
    </row>
    <row r="47" spans="1:7" ht="26.1" customHeight="1">
      <c r="A47" s="33" t="s">
        <v>78</v>
      </c>
      <c r="B47" s="34">
        <v>513</v>
      </c>
      <c r="C47" s="43" t="s">
        <v>27</v>
      </c>
      <c r="D47" s="22" t="s">
        <v>10</v>
      </c>
    </row>
    <row r="48" spans="1:7" ht="21.95" customHeight="1">
      <c r="A48" s="33" t="s">
        <v>25</v>
      </c>
      <c r="B48" s="34">
        <v>519</v>
      </c>
      <c r="C48" s="43" t="s">
        <v>27</v>
      </c>
      <c r="D48" s="22" t="s">
        <v>10</v>
      </c>
    </row>
    <row r="49" spans="1:4" ht="21.95" customHeight="1">
      <c r="A49" s="33" t="s">
        <v>88</v>
      </c>
      <c r="B49" s="34">
        <v>533</v>
      </c>
      <c r="C49" s="43" t="s">
        <v>27</v>
      </c>
      <c r="D49" s="22" t="s">
        <v>10</v>
      </c>
    </row>
    <row r="50" spans="1:4" ht="21.95" customHeight="1">
      <c r="A50" s="33" t="s">
        <v>94</v>
      </c>
      <c r="B50" s="34">
        <v>503</v>
      </c>
      <c r="C50" s="43" t="s">
        <v>27</v>
      </c>
      <c r="D50" s="22" t="s">
        <v>11</v>
      </c>
    </row>
    <row r="51" spans="1:4" ht="21.95" customHeight="1">
      <c r="A51" s="33" t="s">
        <v>95</v>
      </c>
      <c r="B51" s="34">
        <v>505</v>
      </c>
      <c r="C51" s="43" t="s">
        <v>27</v>
      </c>
      <c r="D51" s="22" t="s">
        <v>11</v>
      </c>
    </row>
    <row r="52" spans="1:4" ht="21.95" customHeight="1">
      <c r="A52" s="4"/>
      <c r="B52" s="4"/>
      <c r="C52" s="4"/>
      <c r="D52" s="1"/>
    </row>
    <row r="53" spans="1:4" ht="21.95" customHeight="1">
      <c r="A53" s="4"/>
      <c r="B53" s="4"/>
      <c r="C53" s="4"/>
      <c r="D53" s="1"/>
    </row>
    <row r="54" spans="1:4" ht="21.95" customHeight="1">
      <c r="A54" s="4"/>
      <c r="B54" s="4"/>
      <c r="C54" s="4"/>
      <c r="D54" s="1"/>
    </row>
    <row r="55" spans="1:4" ht="21.95" customHeight="1">
      <c r="A55" s="4"/>
      <c r="B55" s="4"/>
      <c r="C55" s="4"/>
      <c r="D55" s="1"/>
    </row>
    <row r="56" spans="1:4" ht="21.95" customHeight="1">
      <c r="A56" s="4"/>
      <c r="B56" s="4"/>
      <c r="C56" s="4"/>
      <c r="D56" s="1"/>
    </row>
    <row r="57" spans="1:4" ht="21.95" customHeight="1">
      <c r="A57" s="4"/>
      <c r="B57" s="4"/>
      <c r="C57" s="4"/>
      <c r="D57" s="1"/>
    </row>
    <row r="58" spans="1:4" ht="21.95" customHeight="1">
      <c r="A58" s="4"/>
      <c r="B58" s="4"/>
      <c r="C58" s="4"/>
      <c r="D58" s="1"/>
    </row>
    <row r="59" spans="1:4" ht="21.95" customHeight="1">
      <c r="A59" s="4"/>
      <c r="B59" s="4"/>
      <c r="C59" s="4"/>
      <c r="D59" s="1"/>
    </row>
    <row r="60" spans="1:4" ht="21.95" customHeight="1">
      <c r="A60" s="4"/>
      <c r="B60" s="4"/>
      <c r="C60" s="4"/>
      <c r="D60" s="1"/>
    </row>
    <row r="61" spans="1:4" ht="21.95" customHeight="1">
      <c r="A61" s="4"/>
      <c r="B61" s="4"/>
      <c r="C61" s="4"/>
      <c r="D61" s="1"/>
    </row>
    <row r="62" spans="1:4" ht="21.95" customHeight="1">
      <c r="A62" s="4"/>
      <c r="B62" s="4"/>
      <c r="C62" s="4"/>
      <c r="D62" s="1"/>
    </row>
    <row r="63" spans="1:4" ht="21.95" customHeight="1">
      <c r="A63" s="4"/>
      <c r="B63" s="4"/>
      <c r="C63" s="4"/>
      <c r="D63" s="1"/>
    </row>
    <row r="64" spans="1:4" ht="21.95" customHeight="1">
      <c r="A64" s="4"/>
      <c r="B64" s="4"/>
      <c r="C64" s="4"/>
      <c r="D64" s="1"/>
    </row>
    <row r="65" spans="1:4" ht="21.95" customHeight="1">
      <c r="A65" s="4"/>
      <c r="B65" s="4"/>
      <c r="C65" s="4"/>
      <c r="D65" s="1"/>
    </row>
    <row r="66" spans="1:4" ht="21.95" customHeight="1">
      <c r="A66" s="4"/>
      <c r="B66" s="4"/>
      <c r="C66" s="4"/>
      <c r="D66" s="1"/>
    </row>
    <row r="67" spans="1:4" ht="21.95" customHeight="1">
      <c r="A67" s="4"/>
      <c r="B67" s="4"/>
      <c r="C67" s="4"/>
      <c r="D67" s="1"/>
    </row>
    <row r="68" spans="1:4" ht="21.95" customHeight="1">
      <c r="A68" s="4"/>
      <c r="B68" s="4"/>
      <c r="C68" s="4"/>
      <c r="D68" s="1"/>
    </row>
    <row r="69" spans="1:4" ht="21.95" customHeight="1">
      <c r="A69" s="4"/>
      <c r="B69" s="4"/>
      <c r="C69" s="4"/>
      <c r="D69" s="1"/>
    </row>
    <row r="70" spans="1:4" ht="21.95" customHeight="1">
      <c r="A70" s="4"/>
      <c r="B70" s="4"/>
      <c r="C70" s="4"/>
      <c r="D70" s="1"/>
    </row>
    <row r="71" spans="1:4" ht="21.95" customHeight="1">
      <c r="A71" s="4"/>
      <c r="B71" s="4"/>
      <c r="C71" s="4"/>
      <c r="D71" s="1"/>
    </row>
    <row r="72" spans="1:4" ht="21.95" customHeight="1">
      <c r="A72" s="4"/>
      <c r="B72" s="4"/>
      <c r="C72" s="4"/>
      <c r="D72" s="1"/>
    </row>
    <row r="73" spans="1:4" ht="21.95" customHeight="1">
      <c r="A73" s="4"/>
      <c r="B73" s="4"/>
      <c r="C73" s="4"/>
      <c r="D73" s="1"/>
    </row>
    <row r="74" spans="1:4" ht="21.95" customHeight="1">
      <c r="A74" s="4"/>
      <c r="B74" s="4"/>
      <c r="C74" s="4"/>
      <c r="D74" s="1"/>
    </row>
    <row r="75" spans="1:4" ht="21.95" customHeight="1">
      <c r="A75" s="4"/>
      <c r="B75" s="4"/>
      <c r="C75" s="4"/>
      <c r="D75" s="1"/>
    </row>
    <row r="76" spans="1:4" ht="21.95" customHeight="1">
      <c r="A76" s="4"/>
      <c r="B76" s="4"/>
      <c r="C76" s="4"/>
      <c r="D76" s="1"/>
    </row>
    <row r="77" spans="1:4" ht="21.95" customHeight="1">
      <c r="A77" s="4"/>
      <c r="B77" s="4"/>
      <c r="C77" s="4"/>
      <c r="D77" s="1"/>
    </row>
    <row r="78" spans="1:4" ht="21.95" customHeight="1">
      <c r="A78" s="4"/>
      <c r="B78" s="4"/>
      <c r="C78" s="4"/>
      <c r="D78" s="1"/>
    </row>
    <row r="79" spans="1:4" ht="21.95" customHeight="1">
      <c r="A79" s="4"/>
      <c r="B79" s="4"/>
      <c r="C79" s="4"/>
      <c r="D79" s="1"/>
    </row>
    <row r="80" spans="1:4" ht="21.95" customHeight="1">
      <c r="A80" s="4"/>
      <c r="B80" s="4"/>
      <c r="C80" s="4"/>
      <c r="D80" s="1"/>
    </row>
    <row r="81" spans="1:4" ht="21.95" customHeight="1">
      <c r="A81" s="4"/>
      <c r="B81" s="4"/>
      <c r="C81" s="4"/>
      <c r="D81" s="1"/>
    </row>
    <row r="82" spans="1:4" ht="21.95" customHeight="1">
      <c r="A82" s="4"/>
      <c r="B82" s="4"/>
      <c r="C82" s="4"/>
      <c r="D82" s="1"/>
    </row>
    <row r="83" spans="1:4" ht="21.95" customHeight="1">
      <c r="A83" s="4"/>
      <c r="B83" s="4"/>
      <c r="C83" s="4"/>
      <c r="D83" s="1"/>
    </row>
    <row r="84" spans="1:4" ht="21.95" customHeight="1">
      <c r="A84" s="4"/>
      <c r="B84" s="4"/>
      <c r="C84" s="4"/>
      <c r="D84" s="1"/>
    </row>
    <row r="85" spans="1:4" ht="21.95" customHeight="1">
      <c r="A85" s="4"/>
      <c r="B85" s="4"/>
      <c r="C85" s="4"/>
      <c r="D85" s="1"/>
    </row>
    <row r="86" spans="1:4" ht="21.95" customHeight="1">
      <c r="A86" s="4"/>
      <c r="B86" s="4"/>
      <c r="C86" s="4"/>
      <c r="D86" s="1"/>
    </row>
    <row r="87" spans="1:4" ht="21.95" customHeight="1">
      <c r="A87" s="4"/>
      <c r="B87" s="4"/>
      <c r="C87" s="4"/>
      <c r="D87" s="1"/>
    </row>
    <row r="88" spans="1:4" ht="21.95" customHeight="1">
      <c r="A88" s="4"/>
      <c r="B88" s="4"/>
      <c r="C88" s="4"/>
      <c r="D88" s="1"/>
    </row>
    <row r="89" spans="1:4" ht="21.95" customHeight="1">
      <c r="A89" s="4"/>
      <c r="B89" s="4"/>
      <c r="C89" s="4"/>
      <c r="D89" s="1"/>
    </row>
    <row r="90" spans="1:4" ht="21.95" customHeight="1">
      <c r="A90" s="4"/>
      <c r="B90" s="4"/>
      <c r="C90" s="4"/>
      <c r="D90" s="1"/>
    </row>
    <row r="91" spans="1:4" ht="21.95" customHeight="1">
      <c r="A91" s="4"/>
      <c r="B91" s="4"/>
      <c r="C91" s="4"/>
      <c r="D91" s="1"/>
    </row>
    <row r="92" spans="1:4" ht="21.95" customHeight="1">
      <c r="A92" s="4"/>
      <c r="B92" s="4"/>
      <c r="C92" s="4"/>
      <c r="D92" s="1"/>
    </row>
    <row r="93" spans="1:4" ht="21.95" customHeight="1">
      <c r="A93" s="4"/>
      <c r="B93" s="4"/>
      <c r="C93" s="4"/>
      <c r="D93" s="1"/>
    </row>
    <row r="94" spans="1:4" ht="21.95" customHeight="1">
      <c r="A94" s="4"/>
      <c r="B94" s="4"/>
      <c r="C94" s="4"/>
      <c r="D94" s="1"/>
    </row>
    <row r="95" spans="1:4" ht="21.95" customHeight="1">
      <c r="A95" s="4"/>
      <c r="B95" s="4"/>
      <c r="C95" s="4"/>
      <c r="D95" s="1"/>
    </row>
    <row r="96" spans="1:4" ht="21.95" customHeight="1">
      <c r="A96" s="4"/>
      <c r="B96" s="4"/>
      <c r="C96" s="4"/>
      <c r="D96" s="1"/>
    </row>
    <row r="97" spans="1:4" ht="21.95" customHeight="1">
      <c r="A97" s="4"/>
      <c r="B97" s="4"/>
      <c r="C97" s="4"/>
      <c r="D97" s="1"/>
    </row>
    <row r="98" spans="1:4" ht="21.95" customHeight="1">
      <c r="A98" s="4"/>
      <c r="B98" s="4"/>
      <c r="C98" s="4"/>
      <c r="D98" s="1"/>
    </row>
    <row r="99" spans="1:4" ht="21.95" customHeight="1">
      <c r="A99" s="4"/>
      <c r="B99" s="4"/>
      <c r="C99" s="4"/>
      <c r="D99" s="1"/>
    </row>
    <row r="100" spans="1:4" ht="21.95" customHeight="1">
      <c r="A100" s="4"/>
      <c r="B100" s="4"/>
      <c r="C100" s="4"/>
      <c r="D100" s="1"/>
    </row>
  </sheetData>
  <sortState ref="A6:G43">
    <sortCondition ref="B5"/>
  </sortState>
  <mergeCells count="1">
    <mergeCell ref="A1:B1"/>
  </mergeCells>
  <conditionalFormatting sqref="G6:G43">
    <cfRule type="expression" dxfId="15" priority="6">
      <formula>ISNUMBER(SEARCH("F",E6))=TRUE</formula>
    </cfRule>
  </conditionalFormatting>
  <conditionalFormatting sqref="G6:G43">
    <cfRule type="expression" dxfId="14" priority="5">
      <formula>ISNUMBER(SEARCH("M",E6))=TRUE</formula>
    </cfRule>
  </conditionalFormatting>
  <conditionalFormatting sqref="F6:F43">
    <cfRule type="expression" dxfId="13" priority="3">
      <formula>ISNUMBER(SEARCH("M",E6))=TRUE</formula>
    </cfRule>
    <cfRule type="expression" dxfId="12" priority="4">
      <formula>ISNUMBER(SEARCH("F",E6))=TRUE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8"/>
  <sheetViews>
    <sheetView topLeftCell="A67" workbookViewId="0">
      <selection activeCell="D77" sqref="D77:D88"/>
    </sheetView>
  </sheetViews>
  <sheetFormatPr defaultRowHeight="18" customHeight="1"/>
  <cols>
    <col min="1" max="1" width="16.7109375" customWidth="1"/>
    <col min="2" max="2" width="17" customWidth="1"/>
    <col min="3" max="3" width="15" bestFit="1" customWidth="1"/>
    <col min="4" max="4" width="11.42578125" bestFit="1" customWidth="1"/>
  </cols>
  <sheetData>
    <row r="1" spans="1:7" ht="31.5" customHeight="1" thickTop="1" thickBot="1">
      <c r="A1" s="41" t="s">
        <v>2</v>
      </c>
      <c r="B1" s="41"/>
      <c r="C1" s="28">
        <v>0.375</v>
      </c>
      <c r="D1" s="8">
        <v>0.29166666666666669</v>
      </c>
    </row>
    <row r="2" spans="1:7" ht="6.75" customHeight="1" thickTop="1">
      <c r="A2" s="7"/>
      <c r="B2" s="5"/>
    </row>
    <row r="3" spans="1:7" ht="31.5" customHeight="1">
      <c r="A3" s="7" t="s">
        <v>1</v>
      </c>
      <c r="B3" s="6" t="s">
        <v>5</v>
      </c>
    </row>
    <row r="4" spans="1:7" ht="18" customHeight="1">
      <c r="A4" s="2"/>
      <c r="C4" s="3"/>
    </row>
    <row r="5" spans="1:7" ht="31.5">
      <c r="A5" s="9" t="s">
        <v>59</v>
      </c>
      <c r="B5" s="10" t="s">
        <v>0</v>
      </c>
      <c r="C5" s="11" t="s">
        <v>3</v>
      </c>
      <c r="D5" s="11" t="s">
        <v>8</v>
      </c>
      <c r="E5" s="11" t="s">
        <v>9</v>
      </c>
      <c r="F5" s="12" t="s">
        <v>12</v>
      </c>
      <c r="G5" s="12" t="s">
        <v>13</v>
      </c>
    </row>
    <row r="6" spans="1:7" ht="21.95" customHeight="1">
      <c r="A6" s="33" t="s">
        <v>117</v>
      </c>
      <c r="B6" s="34">
        <v>103</v>
      </c>
      <c r="C6" s="27">
        <f t="shared" ref="C6:C37" si="0">IFERROR(D6-($C$1-$D$1),"")</f>
        <v>3.2627314814814831E-2</v>
      </c>
      <c r="D6" s="29">
        <v>0.11596064814814815</v>
      </c>
      <c r="E6" s="23" t="s">
        <v>10</v>
      </c>
      <c r="F6" s="16">
        <f t="shared" ref="F6:F37" si="1">IF(OR(D6="",D6="(?)",D6="DNF"),"Not Recorded",RANK(C6,$C$6:$C$75,1))</f>
        <v>2</v>
      </c>
      <c r="G6" s="16">
        <f t="shared" ref="G6:G37" si="2">IF(OR(D6="",D6="(?)",D6="DNF"),"Not Recorded",SUMPRODUCT((E6=$E$6:$E$75)*(C6&gt;$C$6:$C$75))+1)</f>
        <v>1</v>
      </c>
    </row>
    <row r="7" spans="1:7" ht="21.95" customHeight="1">
      <c r="A7" s="33" t="s">
        <v>118</v>
      </c>
      <c r="B7" s="34">
        <v>104</v>
      </c>
      <c r="C7" s="27">
        <f t="shared" si="0"/>
        <v>4.5081018518518534E-2</v>
      </c>
      <c r="D7" s="29">
        <v>0.12841435185185185</v>
      </c>
      <c r="E7" s="23" t="s">
        <v>10</v>
      </c>
      <c r="F7" s="16">
        <f t="shared" si="1"/>
        <v>41</v>
      </c>
      <c r="G7" s="16">
        <f t="shared" si="2"/>
        <v>29</v>
      </c>
    </row>
    <row r="8" spans="1:7" ht="21.95" customHeight="1">
      <c r="A8" s="33" t="s">
        <v>120</v>
      </c>
      <c r="B8" s="34">
        <v>106</v>
      </c>
      <c r="C8" s="27" t="str">
        <f t="shared" si="0"/>
        <v/>
      </c>
      <c r="D8" s="29" t="s">
        <v>270</v>
      </c>
      <c r="E8" s="23" t="s">
        <v>10</v>
      </c>
      <c r="F8" s="16" t="str">
        <f t="shared" si="1"/>
        <v>Not Recorded</v>
      </c>
      <c r="G8" s="16" t="str">
        <f t="shared" si="2"/>
        <v>Not Recorded</v>
      </c>
    </row>
    <row r="9" spans="1:7" ht="21.95" customHeight="1">
      <c r="A9" s="33" t="s">
        <v>121</v>
      </c>
      <c r="B9" s="34">
        <v>107</v>
      </c>
      <c r="C9" s="27">
        <f t="shared" si="0"/>
        <v>4.6238425925925947E-2</v>
      </c>
      <c r="D9" s="29">
        <v>0.12957175925925926</v>
      </c>
      <c r="E9" s="23" t="s">
        <v>10</v>
      </c>
      <c r="F9" s="16">
        <f t="shared" si="1"/>
        <v>43</v>
      </c>
      <c r="G9" s="16">
        <f t="shared" si="2"/>
        <v>30</v>
      </c>
    </row>
    <row r="10" spans="1:7" ht="21.95" customHeight="1">
      <c r="A10" s="33" t="s">
        <v>178</v>
      </c>
      <c r="B10" s="34">
        <v>108</v>
      </c>
      <c r="C10" s="27">
        <f t="shared" si="0"/>
        <v>6.1053240740740755E-2</v>
      </c>
      <c r="D10" s="29">
        <v>0.14438657407407407</v>
      </c>
      <c r="E10" s="23" t="s">
        <v>11</v>
      </c>
      <c r="F10" s="16">
        <f t="shared" si="1"/>
        <v>58</v>
      </c>
      <c r="G10" s="16">
        <f t="shared" si="2"/>
        <v>16</v>
      </c>
    </row>
    <row r="11" spans="1:7" ht="21.95" customHeight="1">
      <c r="A11" s="33" t="s">
        <v>122</v>
      </c>
      <c r="B11" s="34">
        <v>109</v>
      </c>
      <c r="C11" s="27">
        <f t="shared" si="0"/>
        <v>3.5717592592592606E-2</v>
      </c>
      <c r="D11" s="29">
        <v>0.11905092592592592</v>
      </c>
      <c r="E11" s="23" t="s">
        <v>10</v>
      </c>
      <c r="F11" s="16">
        <f t="shared" si="1"/>
        <v>9</v>
      </c>
      <c r="G11" s="16">
        <f t="shared" si="2"/>
        <v>5</v>
      </c>
    </row>
    <row r="12" spans="1:7" ht="21.95" customHeight="1">
      <c r="A12" s="33" t="s">
        <v>179</v>
      </c>
      <c r="B12" s="34">
        <v>110</v>
      </c>
      <c r="C12" s="27">
        <f t="shared" si="0"/>
        <v>3.7488425925925939E-2</v>
      </c>
      <c r="D12" s="29">
        <v>0.12082175925925925</v>
      </c>
      <c r="E12" s="23" t="s">
        <v>11</v>
      </c>
      <c r="F12" s="16">
        <f t="shared" si="1"/>
        <v>15</v>
      </c>
      <c r="G12" s="16">
        <f t="shared" si="2"/>
        <v>7</v>
      </c>
    </row>
    <row r="13" spans="1:7" ht="21.95" customHeight="1">
      <c r="A13" s="33" t="s">
        <v>123</v>
      </c>
      <c r="B13" s="34">
        <v>111</v>
      </c>
      <c r="C13" s="27">
        <f t="shared" si="0"/>
        <v>4.3275462962962974E-2</v>
      </c>
      <c r="D13" s="29">
        <v>0.12660879629629629</v>
      </c>
      <c r="E13" s="23" t="s">
        <v>10</v>
      </c>
      <c r="F13" s="16">
        <f t="shared" si="1"/>
        <v>32</v>
      </c>
      <c r="G13" s="16">
        <f t="shared" si="2"/>
        <v>20</v>
      </c>
    </row>
    <row r="14" spans="1:7" ht="21.95" customHeight="1">
      <c r="A14" s="33" t="s">
        <v>180</v>
      </c>
      <c r="B14" s="34">
        <v>112</v>
      </c>
      <c r="C14" s="27">
        <f t="shared" si="0"/>
        <v>4.3263888888888907E-2</v>
      </c>
      <c r="D14" s="29">
        <v>0.12659722222222222</v>
      </c>
      <c r="E14" s="23" t="s">
        <v>11</v>
      </c>
      <c r="F14" s="16">
        <f t="shared" si="1"/>
        <v>31</v>
      </c>
      <c r="G14" s="16">
        <f t="shared" si="2"/>
        <v>12</v>
      </c>
    </row>
    <row r="15" spans="1:7" ht="21.95" customHeight="1">
      <c r="A15" s="33" t="s">
        <v>124</v>
      </c>
      <c r="B15" s="34">
        <v>113</v>
      </c>
      <c r="C15" s="27">
        <f t="shared" si="0"/>
        <v>5.5902777777777801E-2</v>
      </c>
      <c r="D15" s="29">
        <v>0.13923611111111112</v>
      </c>
      <c r="E15" s="23" t="s">
        <v>10</v>
      </c>
      <c r="F15" s="16">
        <f t="shared" si="1"/>
        <v>54</v>
      </c>
      <c r="G15" s="16">
        <f t="shared" si="2"/>
        <v>40</v>
      </c>
    </row>
    <row r="16" spans="1:7" ht="21.95" customHeight="1">
      <c r="A16" s="33" t="s">
        <v>126</v>
      </c>
      <c r="B16" s="34">
        <v>115</v>
      </c>
      <c r="C16" s="27">
        <f t="shared" si="0"/>
        <v>3.7326388888888909E-2</v>
      </c>
      <c r="D16" s="29">
        <v>0.12065972222222222</v>
      </c>
      <c r="E16" s="23" t="s">
        <v>10</v>
      </c>
      <c r="F16" s="16">
        <f t="shared" si="1"/>
        <v>13</v>
      </c>
      <c r="G16" s="16">
        <f t="shared" si="2"/>
        <v>8</v>
      </c>
    </row>
    <row r="17" spans="1:7" ht="21.95" customHeight="1">
      <c r="A17" s="33" t="s">
        <v>127</v>
      </c>
      <c r="B17" s="34">
        <v>116</v>
      </c>
      <c r="C17" s="27">
        <f t="shared" si="0"/>
        <v>4.3611111111111128E-2</v>
      </c>
      <c r="D17" s="29">
        <v>0.12694444444444444</v>
      </c>
      <c r="E17" s="23" t="s">
        <v>10</v>
      </c>
      <c r="F17" s="16">
        <f t="shared" si="1"/>
        <v>36</v>
      </c>
      <c r="G17" s="16">
        <f t="shared" si="2"/>
        <v>24</v>
      </c>
    </row>
    <row r="18" spans="1:7" ht="21.95" customHeight="1">
      <c r="A18" s="33" t="s">
        <v>128</v>
      </c>
      <c r="B18" s="34">
        <v>117</v>
      </c>
      <c r="C18" s="27">
        <f t="shared" si="0"/>
        <v>5.5393518518518536E-2</v>
      </c>
      <c r="D18" s="29">
        <v>0.13872685185185185</v>
      </c>
      <c r="E18" s="23" t="s">
        <v>10</v>
      </c>
      <c r="F18" s="16">
        <f t="shared" si="1"/>
        <v>50</v>
      </c>
      <c r="G18" s="16">
        <f t="shared" si="2"/>
        <v>37</v>
      </c>
    </row>
    <row r="19" spans="1:7" ht="21.95" customHeight="1">
      <c r="A19" s="33" t="s">
        <v>129</v>
      </c>
      <c r="B19" s="34">
        <v>118</v>
      </c>
      <c r="C19" s="27">
        <f t="shared" si="0"/>
        <v>4.0231481481481493E-2</v>
      </c>
      <c r="D19" s="29">
        <v>0.12356481481481481</v>
      </c>
      <c r="E19" s="23" t="s">
        <v>10</v>
      </c>
      <c r="F19" s="16">
        <f t="shared" si="1"/>
        <v>23</v>
      </c>
      <c r="G19" s="16">
        <f t="shared" si="2"/>
        <v>14</v>
      </c>
    </row>
    <row r="20" spans="1:7" ht="21.95" customHeight="1">
      <c r="A20" s="33" t="s">
        <v>131</v>
      </c>
      <c r="B20" s="34">
        <v>120</v>
      </c>
      <c r="C20" s="27">
        <f t="shared" si="0"/>
        <v>4.2245370370370378E-2</v>
      </c>
      <c r="D20" s="29">
        <v>0.12557870370370369</v>
      </c>
      <c r="E20" s="23" t="s">
        <v>10</v>
      </c>
      <c r="F20" s="16">
        <f t="shared" si="1"/>
        <v>30</v>
      </c>
      <c r="G20" s="16">
        <f t="shared" si="2"/>
        <v>19</v>
      </c>
    </row>
    <row r="21" spans="1:7" ht="21.95" customHeight="1">
      <c r="A21" s="33" t="s">
        <v>181</v>
      </c>
      <c r="B21" s="34">
        <v>121</v>
      </c>
      <c r="C21" s="27">
        <f t="shared" si="0"/>
        <v>3.7951388888888896E-2</v>
      </c>
      <c r="D21" s="29">
        <v>0.12128472222222221</v>
      </c>
      <c r="E21" s="23" t="s">
        <v>11</v>
      </c>
      <c r="F21" s="16">
        <f t="shared" si="1"/>
        <v>16</v>
      </c>
      <c r="G21" s="16">
        <f t="shared" si="2"/>
        <v>8</v>
      </c>
    </row>
    <row r="22" spans="1:7" ht="21.95" customHeight="1">
      <c r="A22" s="33" t="s">
        <v>132</v>
      </c>
      <c r="B22" s="34">
        <v>122</v>
      </c>
      <c r="C22" s="27">
        <f t="shared" si="0"/>
        <v>4.4814814814814835E-2</v>
      </c>
      <c r="D22" s="29">
        <v>0.12814814814814815</v>
      </c>
      <c r="E22" s="23" t="s">
        <v>10</v>
      </c>
      <c r="F22" s="16">
        <f t="shared" si="1"/>
        <v>39</v>
      </c>
      <c r="G22" s="16">
        <f t="shared" si="2"/>
        <v>27</v>
      </c>
    </row>
    <row r="23" spans="1:7" ht="21.95" customHeight="1">
      <c r="A23" s="33" t="s">
        <v>182</v>
      </c>
      <c r="B23" s="34">
        <v>123</v>
      </c>
      <c r="C23" s="27">
        <f t="shared" si="0"/>
        <v>4.2129629629629656E-2</v>
      </c>
      <c r="D23" s="29">
        <v>0.12546296296296297</v>
      </c>
      <c r="E23" s="23" t="s">
        <v>11</v>
      </c>
      <c r="F23" s="16">
        <f t="shared" si="1"/>
        <v>29</v>
      </c>
      <c r="G23" s="16">
        <f t="shared" si="2"/>
        <v>11</v>
      </c>
    </row>
    <row r="24" spans="1:7" ht="21.95" customHeight="1">
      <c r="A24" s="33" t="s">
        <v>183</v>
      </c>
      <c r="B24" s="34">
        <v>124</v>
      </c>
      <c r="C24" s="27">
        <f t="shared" si="0"/>
        <v>3.7418981481481497E-2</v>
      </c>
      <c r="D24" s="29">
        <v>0.12075231481481481</v>
      </c>
      <c r="E24" s="23" t="s">
        <v>11</v>
      </c>
      <c r="F24" s="16">
        <f t="shared" si="1"/>
        <v>14</v>
      </c>
      <c r="G24" s="16">
        <f t="shared" si="2"/>
        <v>6</v>
      </c>
    </row>
    <row r="25" spans="1:7" ht="21.95" customHeight="1">
      <c r="A25" s="33" t="s">
        <v>134</v>
      </c>
      <c r="B25" s="34">
        <v>126</v>
      </c>
      <c r="C25" s="27">
        <f t="shared" si="0"/>
        <v>3.4270833333333348E-2</v>
      </c>
      <c r="D25" s="29">
        <v>0.11760416666666666</v>
      </c>
      <c r="E25" s="23" t="s">
        <v>10</v>
      </c>
      <c r="F25" s="16">
        <f t="shared" si="1"/>
        <v>5</v>
      </c>
      <c r="G25" s="16">
        <f t="shared" si="2"/>
        <v>3</v>
      </c>
    </row>
    <row r="26" spans="1:7" ht="21.95" customHeight="1">
      <c r="A26" s="33" t="s">
        <v>135</v>
      </c>
      <c r="B26" s="34">
        <v>127</v>
      </c>
      <c r="C26" s="27">
        <f t="shared" si="0"/>
        <v>3.8888888888888917E-2</v>
      </c>
      <c r="D26" s="29">
        <v>0.12222222222222223</v>
      </c>
      <c r="E26" s="23" t="s">
        <v>10</v>
      </c>
      <c r="F26" s="16">
        <f t="shared" si="1"/>
        <v>21</v>
      </c>
      <c r="G26" s="16">
        <f t="shared" si="2"/>
        <v>12</v>
      </c>
    </row>
    <row r="27" spans="1:7" ht="21.95" customHeight="1">
      <c r="A27" s="33" t="s">
        <v>184</v>
      </c>
      <c r="B27" s="34">
        <v>128</v>
      </c>
      <c r="C27" s="27">
        <f t="shared" si="0"/>
        <v>3.6574074074074092E-2</v>
      </c>
      <c r="D27" s="29">
        <v>0.11990740740740741</v>
      </c>
      <c r="E27" s="23" t="s">
        <v>11</v>
      </c>
      <c r="F27" s="16">
        <f t="shared" si="1"/>
        <v>11</v>
      </c>
      <c r="G27" s="16">
        <f t="shared" si="2"/>
        <v>5</v>
      </c>
    </row>
    <row r="28" spans="1:7" ht="21.95" customHeight="1">
      <c r="A28" s="33" t="s">
        <v>136</v>
      </c>
      <c r="B28" s="34">
        <v>129</v>
      </c>
      <c r="C28" s="27">
        <f t="shared" si="0"/>
        <v>4.3344907407407429E-2</v>
      </c>
      <c r="D28" s="29">
        <v>0.12667824074074074</v>
      </c>
      <c r="E28" s="23" t="s">
        <v>10</v>
      </c>
      <c r="F28" s="16">
        <f t="shared" si="1"/>
        <v>34</v>
      </c>
      <c r="G28" s="16">
        <f t="shared" si="2"/>
        <v>22</v>
      </c>
    </row>
    <row r="29" spans="1:7" ht="21.95" customHeight="1">
      <c r="A29" s="33" t="s">
        <v>137</v>
      </c>
      <c r="B29" s="34">
        <v>131</v>
      </c>
      <c r="C29" s="27">
        <f t="shared" si="0"/>
        <v>4.6250000000000013E-2</v>
      </c>
      <c r="D29" s="29">
        <v>0.12958333333333333</v>
      </c>
      <c r="E29" s="23" t="s">
        <v>10</v>
      </c>
      <c r="F29" s="16">
        <f t="shared" si="1"/>
        <v>44</v>
      </c>
      <c r="G29" s="16">
        <f t="shared" si="2"/>
        <v>31</v>
      </c>
    </row>
    <row r="30" spans="1:7" ht="21.95" customHeight="1">
      <c r="A30" s="33" t="s">
        <v>138</v>
      </c>
      <c r="B30" s="34">
        <v>132</v>
      </c>
      <c r="C30" s="27">
        <f t="shared" si="0"/>
        <v>5.5405092592592603E-2</v>
      </c>
      <c r="D30" s="29">
        <v>0.13873842592592592</v>
      </c>
      <c r="E30" s="23" t="s">
        <v>10</v>
      </c>
      <c r="F30" s="16">
        <f t="shared" si="1"/>
        <v>51</v>
      </c>
      <c r="G30" s="16">
        <f t="shared" si="2"/>
        <v>38</v>
      </c>
    </row>
    <row r="31" spans="1:7" ht="21.95" customHeight="1">
      <c r="A31" s="33" t="s">
        <v>139</v>
      </c>
      <c r="B31" s="34">
        <v>133</v>
      </c>
      <c r="C31" s="27">
        <f t="shared" si="0"/>
        <v>4.3298611111111135E-2</v>
      </c>
      <c r="D31" s="29">
        <v>0.12663194444444445</v>
      </c>
      <c r="E31" s="23" t="s">
        <v>10</v>
      </c>
      <c r="F31" s="16">
        <f t="shared" si="1"/>
        <v>33</v>
      </c>
      <c r="G31" s="16">
        <f t="shared" si="2"/>
        <v>21</v>
      </c>
    </row>
    <row r="32" spans="1:7" ht="21.95" customHeight="1">
      <c r="A32" s="33" t="s">
        <v>140</v>
      </c>
      <c r="B32" s="34">
        <v>134</v>
      </c>
      <c r="C32" s="27">
        <f t="shared" si="0"/>
        <v>7.5451388888888887E-2</v>
      </c>
      <c r="D32" s="29">
        <v>0.1587847222222222</v>
      </c>
      <c r="E32" s="23" t="s">
        <v>10</v>
      </c>
      <c r="F32" s="16">
        <f t="shared" si="1"/>
        <v>63</v>
      </c>
      <c r="G32" s="16">
        <f t="shared" si="2"/>
        <v>47</v>
      </c>
    </row>
    <row r="33" spans="1:7" ht="21.95" customHeight="1">
      <c r="A33" s="33" t="s">
        <v>142</v>
      </c>
      <c r="B33" s="34">
        <v>136</v>
      </c>
      <c r="C33" s="27">
        <f t="shared" si="0"/>
        <v>7.2511574074074076E-2</v>
      </c>
      <c r="D33" s="29">
        <v>0.15584490740740739</v>
      </c>
      <c r="E33" s="23" t="s">
        <v>10</v>
      </c>
      <c r="F33" s="16">
        <f t="shared" si="1"/>
        <v>60</v>
      </c>
      <c r="G33" s="16">
        <f t="shared" si="2"/>
        <v>44</v>
      </c>
    </row>
    <row r="34" spans="1:7" ht="21.95" customHeight="1">
      <c r="A34" s="33" t="s">
        <v>143</v>
      </c>
      <c r="B34" s="34">
        <v>137</v>
      </c>
      <c r="C34" s="27">
        <f t="shared" si="0"/>
        <v>5.5949074074074095E-2</v>
      </c>
      <c r="D34" s="29">
        <v>0.13928240740740741</v>
      </c>
      <c r="E34" s="23" t="s">
        <v>10</v>
      </c>
      <c r="F34" s="16">
        <f t="shared" si="1"/>
        <v>55</v>
      </c>
      <c r="G34" s="16">
        <f t="shared" si="2"/>
        <v>41</v>
      </c>
    </row>
    <row r="35" spans="1:7" ht="21.95" customHeight="1">
      <c r="A35" s="33" t="s">
        <v>186</v>
      </c>
      <c r="B35" s="34">
        <v>138</v>
      </c>
      <c r="C35" s="27">
        <f t="shared" si="0"/>
        <v>3.5069444444444473E-2</v>
      </c>
      <c r="D35" s="29">
        <v>0.11840277777777779</v>
      </c>
      <c r="E35" s="23" t="s">
        <v>11</v>
      </c>
      <c r="F35" s="16">
        <f t="shared" si="1"/>
        <v>7</v>
      </c>
      <c r="G35" s="16">
        <f t="shared" si="2"/>
        <v>4</v>
      </c>
    </row>
    <row r="36" spans="1:7" ht="21.95" customHeight="1">
      <c r="A36" s="33" t="s">
        <v>144</v>
      </c>
      <c r="B36" s="34">
        <v>139</v>
      </c>
      <c r="C36" s="27">
        <f t="shared" si="0"/>
        <v>5.5798611111111146E-2</v>
      </c>
      <c r="D36" s="29">
        <v>0.13913194444444446</v>
      </c>
      <c r="E36" s="23" t="s">
        <v>10</v>
      </c>
      <c r="F36" s="16">
        <f t="shared" si="1"/>
        <v>52</v>
      </c>
      <c r="G36" s="16">
        <f t="shared" si="2"/>
        <v>39</v>
      </c>
    </row>
    <row r="37" spans="1:7" ht="21.95" customHeight="1">
      <c r="A37" s="33" t="s">
        <v>187</v>
      </c>
      <c r="B37" s="34">
        <v>140</v>
      </c>
      <c r="C37" s="27">
        <f t="shared" si="0"/>
        <v>5.5798611111111146E-2</v>
      </c>
      <c r="D37" s="29">
        <v>0.13913194444444446</v>
      </c>
      <c r="E37" s="23" t="s">
        <v>11</v>
      </c>
      <c r="F37" s="16">
        <f t="shared" si="1"/>
        <v>52</v>
      </c>
      <c r="G37" s="16">
        <f t="shared" si="2"/>
        <v>14</v>
      </c>
    </row>
    <row r="38" spans="1:7" ht="21.95" customHeight="1">
      <c r="A38" s="33" t="s">
        <v>188</v>
      </c>
      <c r="B38" s="34">
        <v>141</v>
      </c>
      <c r="C38" s="27">
        <f t="shared" ref="C38:C69" si="3">IFERROR(D38-($C$1-$D$1),"")</f>
        <v>3.5046296296296311E-2</v>
      </c>
      <c r="D38" s="29">
        <v>0.11837962962962963</v>
      </c>
      <c r="E38" s="23" t="s">
        <v>11</v>
      </c>
      <c r="F38" s="16">
        <f t="shared" ref="F38:F69" si="4">IF(OR(D38="",D38="(?)",D38="DNF"),"Not Recorded",RANK(C38,$C$6:$C$75,1))</f>
        <v>6</v>
      </c>
      <c r="G38" s="16">
        <f t="shared" ref="G38:G69" si="5">IF(OR(D38="",D38="(?)",D38="DNF"),"Not Recorded",SUMPRODUCT((E38=$E$6:$E$75)*(C38&gt;$C$6:$C$75))+1)</f>
        <v>3</v>
      </c>
    </row>
    <row r="39" spans="1:7" ht="21.95" customHeight="1">
      <c r="A39" s="33" t="s">
        <v>145</v>
      </c>
      <c r="B39" s="34">
        <v>142</v>
      </c>
      <c r="C39" s="27">
        <f t="shared" si="3"/>
        <v>7.5451388888888887E-2</v>
      </c>
      <c r="D39" s="29">
        <v>0.1587847222222222</v>
      </c>
      <c r="E39" s="23" t="s">
        <v>10</v>
      </c>
      <c r="F39" s="16">
        <f t="shared" si="4"/>
        <v>63</v>
      </c>
      <c r="G39" s="16">
        <f t="shared" si="5"/>
        <v>47</v>
      </c>
    </row>
    <row r="40" spans="1:7" ht="21.95" customHeight="1">
      <c r="A40" s="33" t="s">
        <v>189</v>
      </c>
      <c r="B40" s="34">
        <v>143</v>
      </c>
      <c r="C40" s="27">
        <f t="shared" si="3"/>
        <v>5.9537037037037055E-2</v>
      </c>
      <c r="D40" s="29">
        <v>0.14287037037037037</v>
      </c>
      <c r="E40" s="23" t="s">
        <v>11</v>
      </c>
      <c r="F40" s="16">
        <f t="shared" si="4"/>
        <v>57</v>
      </c>
      <c r="G40" s="16">
        <f t="shared" si="5"/>
        <v>15</v>
      </c>
    </row>
    <row r="41" spans="1:7" ht="21.95" customHeight="1">
      <c r="A41" s="33" t="s">
        <v>146</v>
      </c>
      <c r="B41" s="34">
        <v>144</v>
      </c>
      <c r="C41" s="27">
        <f t="shared" si="3"/>
        <v>3.8819444444444462E-2</v>
      </c>
      <c r="D41" s="29">
        <v>0.12215277777777778</v>
      </c>
      <c r="E41" s="23" t="s">
        <v>10</v>
      </c>
      <c r="F41" s="16">
        <f t="shared" si="4"/>
        <v>19</v>
      </c>
      <c r="G41" s="16">
        <f t="shared" si="5"/>
        <v>11</v>
      </c>
    </row>
    <row r="42" spans="1:7" ht="21.95" customHeight="1">
      <c r="A42" s="33" t="s">
        <v>147</v>
      </c>
      <c r="B42" s="34">
        <v>145</v>
      </c>
      <c r="C42" s="27">
        <f t="shared" si="3"/>
        <v>4.3634259259259262E-2</v>
      </c>
      <c r="D42" s="29">
        <v>0.12696759259259258</v>
      </c>
      <c r="E42" s="23" t="s">
        <v>10</v>
      </c>
      <c r="F42" s="16">
        <f t="shared" si="4"/>
        <v>37</v>
      </c>
      <c r="G42" s="16">
        <f t="shared" si="5"/>
        <v>25</v>
      </c>
    </row>
    <row r="43" spans="1:7" ht="21.95" customHeight="1">
      <c r="A43" s="33" t="s">
        <v>190</v>
      </c>
      <c r="B43" s="34">
        <v>147</v>
      </c>
      <c r="C43" s="27">
        <f t="shared" si="3"/>
        <v>4.0231481481481493E-2</v>
      </c>
      <c r="D43" s="29">
        <v>0.12356481481481481</v>
      </c>
      <c r="E43" s="23" t="s">
        <v>11</v>
      </c>
      <c r="F43" s="16">
        <f t="shared" si="4"/>
        <v>23</v>
      </c>
      <c r="G43" s="16">
        <f t="shared" si="5"/>
        <v>10</v>
      </c>
    </row>
    <row r="44" spans="1:7" ht="21.95" customHeight="1">
      <c r="A44" s="33" t="s">
        <v>148</v>
      </c>
      <c r="B44" s="34">
        <v>148</v>
      </c>
      <c r="C44" s="27">
        <f t="shared" si="3"/>
        <v>3.8888888888888917E-2</v>
      </c>
      <c r="D44" s="29">
        <v>0.12222222222222223</v>
      </c>
      <c r="E44" s="23" t="s">
        <v>10</v>
      </c>
      <c r="F44" s="16">
        <f t="shared" si="4"/>
        <v>21</v>
      </c>
      <c r="G44" s="16">
        <f t="shared" si="5"/>
        <v>12</v>
      </c>
    </row>
    <row r="45" spans="1:7" ht="21.95" customHeight="1">
      <c r="A45" s="33" t="s">
        <v>191</v>
      </c>
      <c r="B45" s="34">
        <v>149</v>
      </c>
      <c r="C45" s="27">
        <f t="shared" si="3"/>
        <v>3.885416666666669E-2</v>
      </c>
      <c r="D45" s="29">
        <v>0.1221875</v>
      </c>
      <c r="E45" s="23" t="s">
        <v>11</v>
      </c>
      <c r="F45" s="16">
        <f t="shared" si="4"/>
        <v>20</v>
      </c>
      <c r="G45" s="16">
        <f t="shared" si="5"/>
        <v>9</v>
      </c>
    </row>
    <row r="46" spans="1:7" ht="21.95" customHeight="1">
      <c r="A46" s="33" t="s">
        <v>150</v>
      </c>
      <c r="B46" s="34">
        <v>150</v>
      </c>
      <c r="C46" s="27">
        <f t="shared" si="3"/>
        <v>4.503472222222224E-2</v>
      </c>
      <c r="D46" s="29">
        <v>0.12836805555555555</v>
      </c>
      <c r="E46" s="23" t="s">
        <v>10</v>
      </c>
      <c r="F46" s="16">
        <f t="shared" si="4"/>
        <v>40</v>
      </c>
      <c r="G46" s="16">
        <f t="shared" si="5"/>
        <v>28</v>
      </c>
    </row>
    <row r="47" spans="1:7" ht="21.95" customHeight="1">
      <c r="A47" s="33" t="s">
        <v>153</v>
      </c>
      <c r="B47" s="34">
        <v>151</v>
      </c>
      <c r="C47" s="27">
        <f t="shared" si="3"/>
        <v>7.2511574074074076E-2</v>
      </c>
      <c r="D47" s="29">
        <v>0.15584490740740739</v>
      </c>
      <c r="E47" s="23" t="s">
        <v>10</v>
      </c>
      <c r="F47" s="16">
        <f t="shared" si="4"/>
        <v>60</v>
      </c>
      <c r="G47" s="16">
        <f t="shared" si="5"/>
        <v>44</v>
      </c>
    </row>
    <row r="48" spans="1:7" ht="21.95" customHeight="1">
      <c r="A48" s="33" t="s">
        <v>152</v>
      </c>
      <c r="B48" s="34">
        <v>152</v>
      </c>
      <c r="C48" s="27">
        <f t="shared" si="3"/>
        <v>4.1134259259259273E-2</v>
      </c>
      <c r="D48" s="29">
        <v>0.12446759259259259</v>
      </c>
      <c r="E48" s="23" t="s">
        <v>10</v>
      </c>
      <c r="F48" s="16">
        <f t="shared" si="4"/>
        <v>25</v>
      </c>
      <c r="G48" s="16">
        <f t="shared" si="5"/>
        <v>15</v>
      </c>
    </row>
    <row r="49" spans="1:7" ht="21.95" customHeight="1">
      <c r="A49" s="33" t="s">
        <v>154</v>
      </c>
      <c r="B49" s="34">
        <v>154</v>
      </c>
      <c r="C49" s="27">
        <f t="shared" si="3"/>
        <v>7.2511574074074076E-2</v>
      </c>
      <c r="D49" s="29">
        <v>0.15584490740740739</v>
      </c>
      <c r="E49" s="23" t="s">
        <v>10</v>
      </c>
      <c r="F49" s="16">
        <f t="shared" si="4"/>
        <v>60</v>
      </c>
      <c r="G49" s="16">
        <f t="shared" si="5"/>
        <v>44</v>
      </c>
    </row>
    <row r="50" spans="1:7" ht="21.95" customHeight="1">
      <c r="A50" s="33" t="s">
        <v>155</v>
      </c>
      <c r="B50" s="34">
        <v>155</v>
      </c>
      <c r="C50" s="27">
        <f t="shared" si="3"/>
        <v>7.5752314814814842E-2</v>
      </c>
      <c r="D50" s="29">
        <v>0.15908564814814816</v>
      </c>
      <c r="E50" s="23" t="s">
        <v>10</v>
      </c>
      <c r="F50" s="16">
        <f t="shared" si="4"/>
        <v>65</v>
      </c>
      <c r="G50" s="16">
        <f t="shared" si="5"/>
        <v>49</v>
      </c>
    </row>
    <row r="51" spans="1:7" ht="21.95" customHeight="1">
      <c r="A51" s="33" t="s">
        <v>156</v>
      </c>
      <c r="B51" s="34">
        <v>156</v>
      </c>
      <c r="C51" s="27">
        <f t="shared" si="3"/>
        <v>4.4178240740740754E-2</v>
      </c>
      <c r="D51" s="29">
        <v>0.12751157407407407</v>
      </c>
      <c r="E51" s="23" t="s">
        <v>10</v>
      </c>
      <c r="F51" s="16">
        <f t="shared" si="4"/>
        <v>38</v>
      </c>
      <c r="G51" s="16">
        <f t="shared" si="5"/>
        <v>26</v>
      </c>
    </row>
    <row r="52" spans="1:7" ht="21.95" customHeight="1">
      <c r="A52" s="33" t="s">
        <v>157</v>
      </c>
      <c r="B52" s="34">
        <v>157</v>
      </c>
      <c r="C52" s="27">
        <f t="shared" si="3"/>
        <v>3.8738425925925954E-2</v>
      </c>
      <c r="D52" s="29">
        <v>0.12207175925925927</v>
      </c>
      <c r="E52" s="23" t="s">
        <v>10</v>
      </c>
      <c r="F52" s="16">
        <f t="shared" si="4"/>
        <v>18</v>
      </c>
      <c r="G52" s="16">
        <f t="shared" si="5"/>
        <v>10</v>
      </c>
    </row>
    <row r="53" spans="1:7" ht="21.95" customHeight="1">
      <c r="A53" s="33" t="s">
        <v>158</v>
      </c>
      <c r="B53" s="34">
        <v>158</v>
      </c>
      <c r="C53" s="27">
        <f t="shared" si="3"/>
        <v>8.9247685185185194E-2</v>
      </c>
      <c r="D53" s="29">
        <v>0.17258101851851851</v>
      </c>
      <c r="E53" s="23" t="s">
        <v>10</v>
      </c>
      <c r="F53" s="16">
        <f t="shared" si="4"/>
        <v>69</v>
      </c>
      <c r="G53" s="16">
        <f t="shared" si="5"/>
        <v>53</v>
      </c>
    </row>
    <row r="54" spans="1:7" ht="21.95" customHeight="1">
      <c r="A54" s="33" t="s">
        <v>159</v>
      </c>
      <c r="B54" s="34">
        <v>159</v>
      </c>
      <c r="C54" s="27">
        <f t="shared" si="3"/>
        <v>4.6574074074074101E-2</v>
      </c>
      <c r="D54" s="29">
        <v>0.12990740740740742</v>
      </c>
      <c r="E54" s="23" t="s">
        <v>10</v>
      </c>
      <c r="F54" s="16">
        <f t="shared" si="4"/>
        <v>45</v>
      </c>
      <c r="G54" s="16">
        <f t="shared" si="5"/>
        <v>32</v>
      </c>
    </row>
    <row r="55" spans="1:7" ht="21.95" customHeight="1">
      <c r="A55" s="33" t="s">
        <v>160</v>
      </c>
      <c r="B55" s="34">
        <v>160</v>
      </c>
      <c r="C55" s="27">
        <f t="shared" si="3"/>
        <v>3.6759259259259269E-2</v>
      </c>
      <c r="D55" s="29">
        <v>0.12009259259259258</v>
      </c>
      <c r="E55" s="23" t="s">
        <v>10</v>
      </c>
      <c r="F55" s="16">
        <f t="shared" si="4"/>
        <v>12</v>
      </c>
      <c r="G55" s="16">
        <f t="shared" si="5"/>
        <v>7</v>
      </c>
    </row>
    <row r="56" spans="1:7" ht="21.95" customHeight="1">
      <c r="A56" s="33" t="s">
        <v>161</v>
      </c>
      <c r="B56" s="34">
        <v>161</v>
      </c>
      <c r="C56" s="27">
        <f t="shared" si="3"/>
        <v>3.6412037037037048E-2</v>
      </c>
      <c r="D56" s="29">
        <v>0.11974537037037036</v>
      </c>
      <c r="E56" s="23" t="s">
        <v>10</v>
      </c>
      <c r="F56" s="16">
        <f t="shared" si="4"/>
        <v>10</v>
      </c>
      <c r="G56" s="16">
        <f t="shared" si="5"/>
        <v>6</v>
      </c>
    </row>
    <row r="57" spans="1:7" ht="21.95" customHeight="1">
      <c r="A57" s="33" t="s">
        <v>162</v>
      </c>
      <c r="B57" s="34">
        <v>162</v>
      </c>
      <c r="C57" s="27">
        <f t="shared" si="3"/>
        <v>4.3587962962962995E-2</v>
      </c>
      <c r="D57" s="29">
        <v>0.12692129629629631</v>
      </c>
      <c r="E57" s="23" t="s">
        <v>10</v>
      </c>
      <c r="F57" s="16">
        <f t="shared" si="4"/>
        <v>35</v>
      </c>
      <c r="G57" s="16">
        <f t="shared" si="5"/>
        <v>23</v>
      </c>
    </row>
    <row r="58" spans="1:7" ht="21.95" customHeight="1">
      <c r="A58" s="33" t="s">
        <v>163</v>
      </c>
      <c r="B58" s="34">
        <v>163</v>
      </c>
      <c r="C58" s="27">
        <f t="shared" si="3"/>
        <v>3.542824074074076E-2</v>
      </c>
      <c r="D58" s="29">
        <v>0.11876157407407407</v>
      </c>
      <c r="E58" s="23" t="s">
        <v>10</v>
      </c>
      <c r="F58" s="16">
        <f t="shared" si="4"/>
        <v>8</v>
      </c>
      <c r="G58" s="16">
        <f t="shared" si="5"/>
        <v>4</v>
      </c>
    </row>
    <row r="59" spans="1:7" ht="21.95" customHeight="1">
      <c r="A59" s="33" t="s">
        <v>164</v>
      </c>
      <c r="B59" s="34">
        <v>164</v>
      </c>
      <c r="C59" s="27">
        <f t="shared" si="3"/>
        <v>3.8356481481481505E-2</v>
      </c>
      <c r="D59" s="29">
        <v>0.12168981481481482</v>
      </c>
      <c r="E59" s="23" t="s">
        <v>10</v>
      </c>
      <c r="F59" s="16">
        <f t="shared" si="4"/>
        <v>17</v>
      </c>
      <c r="G59" s="16">
        <f t="shared" si="5"/>
        <v>9</v>
      </c>
    </row>
    <row r="60" spans="1:7" ht="21.95" customHeight="1">
      <c r="A60" s="33" t="s">
        <v>165</v>
      </c>
      <c r="B60" s="34">
        <v>165</v>
      </c>
      <c r="C60" s="27">
        <f t="shared" si="3"/>
        <v>6.267361111111111E-2</v>
      </c>
      <c r="D60" s="29">
        <v>0.14600694444444443</v>
      </c>
      <c r="E60" s="23" t="s">
        <v>10</v>
      </c>
      <c r="F60" s="16">
        <f t="shared" si="4"/>
        <v>59</v>
      </c>
      <c r="G60" s="16">
        <f t="shared" si="5"/>
        <v>43</v>
      </c>
    </row>
    <row r="61" spans="1:7" ht="21.95" customHeight="1">
      <c r="A61" s="33" t="s">
        <v>166</v>
      </c>
      <c r="B61" s="34">
        <v>166</v>
      </c>
      <c r="C61" s="27">
        <f t="shared" si="3"/>
        <v>4.2025462962962973E-2</v>
      </c>
      <c r="D61" s="29">
        <v>0.12535879629629629</v>
      </c>
      <c r="E61" s="23" t="s">
        <v>10</v>
      </c>
      <c r="F61" s="16">
        <f t="shared" si="4"/>
        <v>27</v>
      </c>
      <c r="G61" s="16">
        <f t="shared" si="5"/>
        <v>17</v>
      </c>
    </row>
    <row r="62" spans="1:7" ht="21.95" customHeight="1">
      <c r="A62" s="33" t="s">
        <v>167</v>
      </c>
      <c r="B62" s="34">
        <v>167</v>
      </c>
      <c r="C62" s="27">
        <f t="shared" si="3"/>
        <v>4.20601851851852E-2</v>
      </c>
      <c r="D62" s="29">
        <v>0.12539351851851852</v>
      </c>
      <c r="E62" s="23" t="s">
        <v>10</v>
      </c>
      <c r="F62" s="16">
        <f t="shared" si="4"/>
        <v>28</v>
      </c>
      <c r="G62" s="16">
        <f t="shared" si="5"/>
        <v>18</v>
      </c>
    </row>
    <row r="63" spans="1:7" ht="21.95" customHeight="1">
      <c r="A63" s="33" t="s">
        <v>168</v>
      </c>
      <c r="B63" s="34">
        <v>168</v>
      </c>
      <c r="C63" s="27">
        <f t="shared" si="3"/>
        <v>3.2986111111111119E-2</v>
      </c>
      <c r="D63" s="29">
        <v>0.11631944444444443</v>
      </c>
      <c r="E63" s="23" t="s">
        <v>10</v>
      </c>
      <c r="F63" s="16">
        <f t="shared" si="4"/>
        <v>3</v>
      </c>
      <c r="G63" s="16">
        <f t="shared" si="5"/>
        <v>2</v>
      </c>
    </row>
    <row r="64" spans="1:7" ht="21.95" customHeight="1">
      <c r="A64" s="33" t="s">
        <v>193</v>
      </c>
      <c r="B64" s="34">
        <v>169</v>
      </c>
      <c r="C64" s="27">
        <f t="shared" si="3"/>
        <v>3.3981481481481501E-2</v>
      </c>
      <c r="D64" s="29">
        <v>0.11731481481481482</v>
      </c>
      <c r="E64" s="23" t="s">
        <v>11</v>
      </c>
      <c r="F64" s="16">
        <f t="shared" si="4"/>
        <v>4</v>
      </c>
      <c r="G64" s="16">
        <f t="shared" si="5"/>
        <v>2</v>
      </c>
    </row>
    <row r="65" spans="1:7" ht="21.95" customHeight="1">
      <c r="A65" s="33" t="s">
        <v>169</v>
      </c>
      <c r="B65" s="34">
        <v>170</v>
      </c>
      <c r="C65" s="27">
        <f t="shared" si="3"/>
        <v>4.1516203703703722E-2</v>
      </c>
      <c r="D65" s="29">
        <v>0.12484953703703704</v>
      </c>
      <c r="E65" s="23" t="s">
        <v>10</v>
      </c>
      <c r="F65" s="16">
        <f t="shared" si="4"/>
        <v>26</v>
      </c>
      <c r="G65" s="16">
        <f t="shared" si="5"/>
        <v>16</v>
      </c>
    </row>
    <row r="66" spans="1:7" ht="21.95" customHeight="1">
      <c r="A66" s="33" t="s">
        <v>170</v>
      </c>
      <c r="B66" s="34">
        <v>171</v>
      </c>
      <c r="C66" s="27">
        <f t="shared" si="3"/>
        <v>5.4675925925925933E-2</v>
      </c>
      <c r="D66" s="29">
        <v>0.13800925925925925</v>
      </c>
      <c r="E66" s="23" t="s">
        <v>10</v>
      </c>
      <c r="F66" s="16">
        <f t="shared" si="4"/>
        <v>48</v>
      </c>
      <c r="G66" s="16">
        <f t="shared" si="5"/>
        <v>35</v>
      </c>
    </row>
    <row r="67" spans="1:7" ht="21.95" customHeight="1">
      <c r="A67" s="33" t="s">
        <v>171</v>
      </c>
      <c r="B67" s="34">
        <v>172</v>
      </c>
      <c r="C67" s="27">
        <f t="shared" si="3"/>
        <v>4.6932870370370389E-2</v>
      </c>
      <c r="D67" s="29">
        <v>0.1302662037037037</v>
      </c>
      <c r="E67" s="23" t="s">
        <v>10</v>
      </c>
      <c r="F67" s="16">
        <f t="shared" si="4"/>
        <v>46</v>
      </c>
      <c r="G67" s="16">
        <f t="shared" si="5"/>
        <v>33</v>
      </c>
    </row>
    <row r="68" spans="1:7" ht="21.95" customHeight="1">
      <c r="A68" s="33" t="s">
        <v>172</v>
      </c>
      <c r="B68" s="34">
        <v>173</v>
      </c>
      <c r="C68" s="27">
        <f t="shared" si="3"/>
        <v>5.4675925925925933E-2</v>
      </c>
      <c r="D68" s="29">
        <v>0.13800925925925925</v>
      </c>
      <c r="E68" s="23" t="s">
        <v>10</v>
      </c>
      <c r="F68" s="16">
        <f t="shared" si="4"/>
        <v>48</v>
      </c>
      <c r="G68" s="16">
        <f t="shared" si="5"/>
        <v>35</v>
      </c>
    </row>
    <row r="69" spans="1:7" ht="21.95" customHeight="1">
      <c r="A69" s="33" t="s">
        <v>174</v>
      </c>
      <c r="B69" s="34">
        <v>174</v>
      </c>
      <c r="C69" s="27">
        <f t="shared" si="3"/>
        <v>8.9236111111111127E-2</v>
      </c>
      <c r="D69" s="29">
        <v>0.17256944444444444</v>
      </c>
      <c r="E69" s="23" t="s">
        <v>10</v>
      </c>
      <c r="F69" s="16">
        <f t="shared" si="4"/>
        <v>68</v>
      </c>
      <c r="G69" s="16">
        <f t="shared" si="5"/>
        <v>52</v>
      </c>
    </row>
    <row r="70" spans="1:7" ht="21.95" customHeight="1">
      <c r="A70" s="33" t="s">
        <v>173</v>
      </c>
      <c r="B70" s="34">
        <v>175</v>
      </c>
      <c r="C70" s="27">
        <f t="shared" ref="C70:C101" si="6">IFERROR(D70-($C$1-$D$1),"")</f>
        <v>5.6759259259259259E-2</v>
      </c>
      <c r="D70" s="29">
        <v>0.14009259259259257</v>
      </c>
      <c r="E70" s="23" t="s">
        <v>10</v>
      </c>
      <c r="F70" s="16">
        <f t="shared" ref="F70:F75" si="7">IF(OR(D70="",D70="(?)",D70="DNF"),"Not Recorded",RANK(C70,$C$6:$C$75,1))</f>
        <v>56</v>
      </c>
      <c r="G70" s="16">
        <f t="shared" ref="G70:G75" si="8">IF(OR(D70="",D70="(?)",D70="DNF"),"Not Recorded",SUMPRODUCT((E70=$E$6:$E$75)*(C70&gt;$C$6:$C$75))+1)</f>
        <v>42</v>
      </c>
    </row>
    <row r="71" spans="1:7" ht="21.95" customHeight="1">
      <c r="A71" s="33" t="s">
        <v>194</v>
      </c>
      <c r="B71" s="34">
        <v>176</v>
      </c>
      <c r="C71" s="27">
        <f t="shared" si="6"/>
        <v>3.1886574074074081E-2</v>
      </c>
      <c r="D71" s="29">
        <v>0.1152199074074074</v>
      </c>
      <c r="E71" s="23" t="s">
        <v>11</v>
      </c>
      <c r="F71" s="16">
        <f t="shared" si="7"/>
        <v>1</v>
      </c>
      <c r="G71" s="16">
        <f t="shared" si="8"/>
        <v>1</v>
      </c>
    </row>
    <row r="72" spans="1:7" ht="21.95" customHeight="1">
      <c r="A72" s="33" t="s">
        <v>195</v>
      </c>
      <c r="B72" s="34">
        <v>177</v>
      </c>
      <c r="C72" s="27">
        <f t="shared" si="6"/>
        <v>4.5578703703703732E-2</v>
      </c>
      <c r="D72" s="29">
        <v>0.12891203703703705</v>
      </c>
      <c r="E72" s="23" t="s">
        <v>11</v>
      </c>
      <c r="F72" s="16">
        <f t="shared" si="7"/>
        <v>42</v>
      </c>
      <c r="G72" s="16">
        <f t="shared" si="8"/>
        <v>13</v>
      </c>
    </row>
    <row r="73" spans="1:7" ht="21.95" customHeight="1">
      <c r="A73" s="33" t="s">
        <v>175</v>
      </c>
      <c r="B73" s="34">
        <v>178</v>
      </c>
      <c r="C73" s="27">
        <f t="shared" si="6"/>
        <v>7.5752314814814842E-2</v>
      </c>
      <c r="D73" s="29">
        <v>0.15908564814814816</v>
      </c>
      <c r="E73" s="23" t="s">
        <v>10</v>
      </c>
      <c r="F73" s="16">
        <f t="shared" si="7"/>
        <v>65</v>
      </c>
      <c r="G73" s="16">
        <f t="shared" si="8"/>
        <v>49</v>
      </c>
    </row>
    <row r="74" spans="1:7" ht="21.95" customHeight="1">
      <c r="A74" s="33" t="s">
        <v>176</v>
      </c>
      <c r="B74" s="34">
        <v>179</v>
      </c>
      <c r="C74" s="27">
        <f t="shared" si="6"/>
        <v>8.9155092592592605E-2</v>
      </c>
      <c r="D74" s="29">
        <v>0.17248842592592592</v>
      </c>
      <c r="E74" s="23" t="s">
        <v>10</v>
      </c>
      <c r="F74" s="16">
        <f t="shared" si="7"/>
        <v>67</v>
      </c>
      <c r="G74" s="16">
        <f t="shared" si="8"/>
        <v>51</v>
      </c>
    </row>
    <row r="75" spans="1:7" ht="21.95" customHeight="1">
      <c r="A75" s="33" t="s">
        <v>177</v>
      </c>
      <c r="B75" s="34">
        <v>180</v>
      </c>
      <c r="C75" s="27">
        <f t="shared" si="6"/>
        <v>5.3935185185185197E-2</v>
      </c>
      <c r="D75" s="29">
        <v>0.13726851851851851</v>
      </c>
      <c r="E75" s="23" t="s">
        <v>10</v>
      </c>
      <c r="F75" s="16">
        <f t="shared" si="7"/>
        <v>47</v>
      </c>
      <c r="G75" s="16">
        <f t="shared" si="8"/>
        <v>34</v>
      </c>
    </row>
    <row r="77" spans="1:7" ht="21.95" customHeight="1">
      <c r="A77" s="33" t="s">
        <v>114</v>
      </c>
      <c r="B77" s="34">
        <v>100</v>
      </c>
      <c r="C77" s="27" t="str">
        <f t="shared" ref="C77:C88" si="9">IFERROR(D77-($C$1-$D$1),"")</f>
        <v/>
      </c>
      <c r="D77" s="44" t="s">
        <v>27</v>
      </c>
      <c r="E77" s="23" t="s">
        <v>10</v>
      </c>
    </row>
    <row r="78" spans="1:7" ht="21.95" customHeight="1">
      <c r="A78" s="33" t="s">
        <v>115</v>
      </c>
      <c r="B78" s="34">
        <v>101</v>
      </c>
      <c r="C78" s="27" t="str">
        <f t="shared" si="9"/>
        <v/>
      </c>
      <c r="D78" s="44" t="s">
        <v>27</v>
      </c>
      <c r="E78" s="23" t="s">
        <v>10</v>
      </c>
    </row>
    <row r="79" spans="1:7" ht="21.95" customHeight="1">
      <c r="A79" s="33" t="s">
        <v>116</v>
      </c>
      <c r="B79" s="34">
        <v>102</v>
      </c>
      <c r="C79" s="27" t="str">
        <f t="shared" si="9"/>
        <v/>
      </c>
      <c r="D79" s="44" t="s">
        <v>27</v>
      </c>
      <c r="E79" s="23" t="s">
        <v>10</v>
      </c>
    </row>
    <row r="80" spans="1:7" ht="21.95" customHeight="1">
      <c r="A80" s="33" t="s">
        <v>119</v>
      </c>
      <c r="B80" s="34">
        <v>105</v>
      </c>
      <c r="C80" s="27" t="str">
        <f t="shared" si="9"/>
        <v/>
      </c>
      <c r="D80" s="44" t="s">
        <v>27</v>
      </c>
      <c r="E80" s="23" t="s">
        <v>10</v>
      </c>
    </row>
    <row r="81" spans="1:5" ht="21.95" customHeight="1">
      <c r="A81" s="33" t="s">
        <v>125</v>
      </c>
      <c r="B81" s="34">
        <v>114</v>
      </c>
      <c r="C81" s="27" t="str">
        <f t="shared" si="9"/>
        <v/>
      </c>
      <c r="D81" s="44" t="s">
        <v>27</v>
      </c>
      <c r="E81" s="23" t="s">
        <v>10</v>
      </c>
    </row>
    <row r="82" spans="1:5" ht="21.95" customHeight="1">
      <c r="A82" s="33" t="s">
        <v>130</v>
      </c>
      <c r="B82" s="34">
        <v>119</v>
      </c>
      <c r="C82" s="27" t="str">
        <f t="shared" si="9"/>
        <v/>
      </c>
      <c r="D82" s="44" t="s">
        <v>27</v>
      </c>
      <c r="E82" s="23" t="s">
        <v>10</v>
      </c>
    </row>
    <row r="83" spans="1:5" ht="21.95" customHeight="1">
      <c r="A83" s="33" t="s">
        <v>133</v>
      </c>
      <c r="B83" s="34">
        <v>125</v>
      </c>
      <c r="C83" s="27" t="str">
        <f t="shared" si="9"/>
        <v/>
      </c>
      <c r="D83" s="44" t="s">
        <v>27</v>
      </c>
      <c r="E83" s="23" t="s">
        <v>10</v>
      </c>
    </row>
    <row r="84" spans="1:5" ht="21.95" customHeight="1">
      <c r="A84" s="33" t="s">
        <v>141</v>
      </c>
      <c r="B84" s="34">
        <v>135</v>
      </c>
      <c r="C84" s="27" t="str">
        <f t="shared" si="9"/>
        <v/>
      </c>
      <c r="D84" s="44" t="s">
        <v>27</v>
      </c>
      <c r="E84" s="23" t="s">
        <v>10</v>
      </c>
    </row>
    <row r="85" spans="1:5" ht="21.95" customHeight="1">
      <c r="A85" s="33" t="s">
        <v>149</v>
      </c>
      <c r="B85" s="34">
        <v>146</v>
      </c>
      <c r="C85" s="27" t="str">
        <f t="shared" si="9"/>
        <v/>
      </c>
      <c r="D85" s="44" t="s">
        <v>27</v>
      </c>
      <c r="E85" s="23" t="s">
        <v>10</v>
      </c>
    </row>
    <row r="86" spans="1:5" ht="21.95" customHeight="1">
      <c r="A86" s="33" t="s">
        <v>151</v>
      </c>
      <c r="B86" s="34">
        <v>185</v>
      </c>
      <c r="C86" s="27" t="str">
        <f t="shared" si="9"/>
        <v/>
      </c>
      <c r="D86" s="44" t="s">
        <v>27</v>
      </c>
      <c r="E86" s="23" t="s">
        <v>10</v>
      </c>
    </row>
    <row r="87" spans="1:5" ht="21.95" customHeight="1">
      <c r="A87" s="33" t="s">
        <v>185</v>
      </c>
      <c r="B87" s="34">
        <v>130</v>
      </c>
      <c r="C87" s="27" t="str">
        <f t="shared" si="9"/>
        <v/>
      </c>
      <c r="D87" s="44" t="s">
        <v>27</v>
      </c>
      <c r="E87" s="23" t="s">
        <v>11</v>
      </c>
    </row>
    <row r="88" spans="1:5" ht="21.95" customHeight="1">
      <c r="A88" s="33" t="s">
        <v>192</v>
      </c>
      <c r="B88" s="34">
        <v>153</v>
      </c>
      <c r="C88" s="27" t="str">
        <f t="shared" si="9"/>
        <v/>
      </c>
      <c r="D88" s="44" t="s">
        <v>27</v>
      </c>
      <c r="E88" s="23" t="s">
        <v>11</v>
      </c>
    </row>
  </sheetData>
  <sortState ref="A6:G75">
    <sortCondition ref="B5"/>
  </sortState>
  <mergeCells count="1">
    <mergeCell ref="A1:B1"/>
  </mergeCells>
  <conditionalFormatting sqref="F6:F75">
    <cfRule type="expression" dxfId="11" priority="3">
      <formula>ISNUMBER(SEARCH("M",E6))=TRUE</formula>
    </cfRule>
    <cfRule type="expression" dxfId="10" priority="4">
      <formula>ISNUMBER(SEARCH("F",E6))=TRUE</formula>
    </cfRule>
  </conditionalFormatting>
  <conditionalFormatting sqref="G6:G75">
    <cfRule type="expression" dxfId="9" priority="2">
      <formula>ISNUMBER(SEARCH("F",E6))=TRUE</formula>
    </cfRule>
  </conditionalFormatting>
  <conditionalFormatting sqref="G6:G75">
    <cfRule type="expression" dxfId="8" priority="1">
      <formula>ISNUMBER(SEARCH("M",E6))=TRUE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5"/>
  <sheetViews>
    <sheetView topLeftCell="A58" workbookViewId="0">
      <selection activeCell="G70" sqref="G70"/>
    </sheetView>
  </sheetViews>
  <sheetFormatPr defaultRowHeight="18" customHeight="1"/>
  <cols>
    <col min="1" max="1" width="16.7109375" customWidth="1"/>
    <col min="2" max="2" width="17" customWidth="1"/>
    <col min="3" max="3" width="11.85546875" customWidth="1"/>
    <col min="4" max="4" width="11.42578125" bestFit="1" customWidth="1"/>
  </cols>
  <sheetData>
    <row r="1" spans="1:7" ht="31.5" customHeight="1" thickTop="1" thickBot="1">
      <c r="A1" s="41" t="s">
        <v>2</v>
      </c>
      <c r="B1" s="41"/>
      <c r="C1" s="28">
        <v>0.3347222222222222</v>
      </c>
      <c r="D1" s="8">
        <v>0.29166666666666669</v>
      </c>
    </row>
    <row r="2" spans="1:7" ht="6.75" customHeight="1" thickTop="1">
      <c r="A2" s="7"/>
      <c r="B2" s="5"/>
    </row>
    <row r="3" spans="1:7" ht="31.5" customHeight="1">
      <c r="A3" s="7" t="s">
        <v>1</v>
      </c>
      <c r="B3" s="6" t="s">
        <v>6</v>
      </c>
    </row>
    <row r="4" spans="1:7" ht="18" customHeight="1">
      <c r="A4" s="2"/>
      <c r="C4" s="3"/>
    </row>
    <row r="5" spans="1:7" ht="31.5">
      <c r="A5" s="9" t="s">
        <v>59</v>
      </c>
      <c r="B5" s="10" t="s">
        <v>0</v>
      </c>
      <c r="C5" s="11" t="s">
        <v>3</v>
      </c>
      <c r="D5" s="11" t="s">
        <v>8</v>
      </c>
      <c r="E5" s="11" t="s">
        <v>9</v>
      </c>
      <c r="F5" s="12" t="s">
        <v>12</v>
      </c>
      <c r="G5" s="12" t="s">
        <v>13</v>
      </c>
    </row>
    <row r="6" spans="1:7" ht="21.95" customHeight="1">
      <c r="A6" s="33" t="s">
        <v>197</v>
      </c>
      <c r="B6" s="34">
        <v>200</v>
      </c>
      <c r="C6" s="29">
        <f t="shared" ref="C6:C37" si="0">IFERROR(D6-($C$1-$D$1),"")</f>
        <v>0.10612268518518522</v>
      </c>
      <c r="D6" s="31">
        <v>0.14917824074074074</v>
      </c>
      <c r="E6" s="13" t="s">
        <v>10</v>
      </c>
      <c r="F6" s="14">
        <f t="shared" ref="F6:F37" si="1">IF(OR(D6="",D6="(?)",D6="DNF"),"Not Recorded",RANK(C6,$C$6:$C$58,1))</f>
        <v>50</v>
      </c>
      <c r="G6" s="14">
        <f t="shared" ref="G6:G37" si="2">IF(OR(D6="",D6="(?)",D6="DNF"),"Not Recorded",SUMPRODUCT((E6=$E$6:$E$58)*(C6&gt;$C$6:$C$58))+1)</f>
        <v>27</v>
      </c>
    </row>
    <row r="7" spans="1:7" ht="21.95" customHeight="1">
      <c r="A7" s="33" t="s">
        <v>199</v>
      </c>
      <c r="B7" s="34">
        <v>202</v>
      </c>
      <c r="C7" s="29">
        <f t="shared" si="0"/>
        <v>7.4016203703703751E-2</v>
      </c>
      <c r="D7" s="31">
        <v>0.11707175925925926</v>
      </c>
      <c r="E7" s="13" t="s">
        <v>10</v>
      </c>
      <c r="F7" s="14">
        <f t="shared" si="1"/>
        <v>9</v>
      </c>
      <c r="G7" s="14">
        <f t="shared" si="2"/>
        <v>3</v>
      </c>
    </row>
    <row r="8" spans="1:7" ht="21.95" customHeight="1">
      <c r="A8" s="33" t="s">
        <v>200</v>
      </c>
      <c r="B8" s="34">
        <v>204</v>
      </c>
      <c r="C8" s="29">
        <f t="shared" si="0"/>
        <v>7.9722222222222264E-2</v>
      </c>
      <c r="D8" s="31">
        <v>0.12277777777777778</v>
      </c>
      <c r="E8" s="13" t="s">
        <v>10</v>
      </c>
      <c r="F8" s="14">
        <f t="shared" si="1"/>
        <v>24</v>
      </c>
      <c r="G8" s="14">
        <f t="shared" si="2"/>
        <v>10</v>
      </c>
    </row>
    <row r="9" spans="1:7" ht="21.95" customHeight="1">
      <c r="A9" s="33" t="s">
        <v>201</v>
      </c>
      <c r="B9" s="34">
        <v>205</v>
      </c>
      <c r="C9" s="29">
        <f t="shared" si="0"/>
        <v>8.5393518518518563E-2</v>
      </c>
      <c r="D9" s="31">
        <v>0.12844907407407408</v>
      </c>
      <c r="E9" s="13" t="s">
        <v>10</v>
      </c>
      <c r="F9" s="14">
        <f t="shared" si="1"/>
        <v>28</v>
      </c>
      <c r="G9" s="14">
        <f t="shared" si="2"/>
        <v>11</v>
      </c>
    </row>
    <row r="10" spans="1:7" ht="21.95" customHeight="1">
      <c r="A10" s="33" t="s">
        <v>202</v>
      </c>
      <c r="B10" s="34">
        <v>206</v>
      </c>
      <c r="C10" s="29">
        <f t="shared" si="0"/>
        <v>0.10049768518518523</v>
      </c>
      <c r="D10" s="31">
        <v>0.14355324074074075</v>
      </c>
      <c r="E10" s="13" t="s">
        <v>10</v>
      </c>
      <c r="F10" s="14">
        <f t="shared" si="1"/>
        <v>47</v>
      </c>
      <c r="G10" s="14">
        <f t="shared" si="2"/>
        <v>24</v>
      </c>
    </row>
    <row r="11" spans="1:7" ht="21.95" customHeight="1">
      <c r="A11" s="33" t="s">
        <v>230</v>
      </c>
      <c r="B11" s="34">
        <v>207</v>
      </c>
      <c r="C11" s="29">
        <f t="shared" si="0"/>
        <v>9.7627314814814875E-2</v>
      </c>
      <c r="D11" s="31">
        <v>0.14068287037037039</v>
      </c>
      <c r="E11" s="13" t="s">
        <v>11</v>
      </c>
      <c r="F11" s="14">
        <f t="shared" si="1"/>
        <v>46</v>
      </c>
      <c r="G11" s="14">
        <f t="shared" si="2"/>
        <v>23</v>
      </c>
    </row>
    <row r="12" spans="1:7" ht="21.95" customHeight="1">
      <c r="A12" s="33" t="s">
        <v>203</v>
      </c>
      <c r="B12" s="34">
        <v>208</v>
      </c>
      <c r="C12" s="29">
        <f t="shared" si="0"/>
        <v>8.7037037037037079E-2</v>
      </c>
      <c r="D12" s="31">
        <v>0.13009259259259259</v>
      </c>
      <c r="E12" s="13" t="s">
        <v>10</v>
      </c>
      <c r="F12" s="14">
        <f t="shared" si="1"/>
        <v>30</v>
      </c>
      <c r="G12" s="14">
        <f t="shared" si="2"/>
        <v>12</v>
      </c>
    </row>
    <row r="13" spans="1:7" ht="21.95" customHeight="1">
      <c r="A13" s="33" t="s">
        <v>204</v>
      </c>
      <c r="B13" s="34">
        <v>209</v>
      </c>
      <c r="C13" s="29">
        <f t="shared" si="0"/>
        <v>8.7847222222222271E-2</v>
      </c>
      <c r="D13" s="31">
        <v>0.13090277777777778</v>
      </c>
      <c r="E13" s="13" t="s">
        <v>10</v>
      </c>
      <c r="F13" s="14">
        <f t="shared" si="1"/>
        <v>33</v>
      </c>
      <c r="G13" s="14">
        <f t="shared" si="2"/>
        <v>13</v>
      </c>
    </row>
    <row r="14" spans="1:7" ht="21.95" customHeight="1">
      <c r="A14" s="33" t="s">
        <v>231</v>
      </c>
      <c r="B14" s="34">
        <v>210</v>
      </c>
      <c r="C14" s="29">
        <f t="shared" si="0"/>
        <v>8.7037037037037079E-2</v>
      </c>
      <c r="D14" s="31">
        <v>0.13009259259259259</v>
      </c>
      <c r="E14" s="13" t="s">
        <v>11</v>
      </c>
      <c r="F14" s="14">
        <f t="shared" si="1"/>
        <v>30</v>
      </c>
      <c r="G14" s="14">
        <f t="shared" si="2"/>
        <v>19</v>
      </c>
    </row>
    <row r="15" spans="1:7" ht="21.95" customHeight="1">
      <c r="A15" s="33" t="s">
        <v>205</v>
      </c>
      <c r="B15" s="34">
        <v>211</v>
      </c>
      <c r="C15" s="35">
        <f t="shared" si="0"/>
        <v>9.4305555555555615E-2</v>
      </c>
      <c r="D15" s="31">
        <v>0.13736111111111113</v>
      </c>
      <c r="E15" s="13" t="s">
        <v>10</v>
      </c>
      <c r="F15" s="14">
        <f t="shared" si="1"/>
        <v>42</v>
      </c>
      <c r="G15" s="14">
        <f t="shared" si="2"/>
        <v>20</v>
      </c>
    </row>
    <row r="16" spans="1:7" ht="21.95" customHeight="1">
      <c r="A16" s="33" t="s">
        <v>206</v>
      </c>
      <c r="B16" s="34">
        <v>212</v>
      </c>
      <c r="C16" s="29">
        <f t="shared" si="0"/>
        <v>9.6608796296296345E-2</v>
      </c>
      <c r="D16" s="31">
        <v>0.13966435185185186</v>
      </c>
      <c r="E16" s="13" t="s">
        <v>10</v>
      </c>
      <c r="F16" s="14">
        <f t="shared" si="1"/>
        <v>45</v>
      </c>
      <c r="G16" s="14">
        <f t="shared" si="2"/>
        <v>23</v>
      </c>
    </row>
    <row r="17" spans="1:7" ht="21.95" customHeight="1">
      <c r="A17" s="33" t="s">
        <v>207</v>
      </c>
      <c r="B17" s="34">
        <v>213</v>
      </c>
      <c r="C17" s="29">
        <f t="shared" si="0"/>
        <v>9.5543981481481521E-2</v>
      </c>
      <c r="D17" s="31">
        <v>0.13859953703703703</v>
      </c>
      <c r="E17" s="13" t="s">
        <v>10</v>
      </c>
      <c r="F17" s="14">
        <f t="shared" si="1"/>
        <v>44</v>
      </c>
      <c r="G17" s="14">
        <f t="shared" si="2"/>
        <v>22</v>
      </c>
    </row>
    <row r="18" spans="1:7" ht="21.95" customHeight="1">
      <c r="A18" s="33" t="s">
        <v>232</v>
      </c>
      <c r="B18" s="34">
        <v>214</v>
      </c>
      <c r="C18" s="29">
        <f t="shared" si="0"/>
        <v>8.0370370370370411E-2</v>
      </c>
      <c r="D18" s="31">
        <v>0.12342592592592593</v>
      </c>
      <c r="E18" s="13" t="s">
        <v>11</v>
      </c>
      <c r="F18" s="14">
        <f t="shared" si="1"/>
        <v>25</v>
      </c>
      <c r="G18" s="14">
        <f t="shared" si="2"/>
        <v>15</v>
      </c>
    </row>
    <row r="19" spans="1:7" ht="21.95" customHeight="1">
      <c r="A19" s="33" t="s">
        <v>208</v>
      </c>
      <c r="B19" s="34">
        <v>215</v>
      </c>
      <c r="C19" s="29">
        <f t="shared" si="0"/>
        <v>7.8229166666666697E-2</v>
      </c>
      <c r="D19" s="31">
        <v>0.12128472222222221</v>
      </c>
      <c r="E19" s="13" t="s">
        <v>10</v>
      </c>
      <c r="F19" s="14">
        <f t="shared" si="1"/>
        <v>21</v>
      </c>
      <c r="G19" s="14">
        <f t="shared" si="2"/>
        <v>8</v>
      </c>
    </row>
    <row r="20" spans="1:7" ht="21.95" customHeight="1">
      <c r="A20" s="33" t="s">
        <v>209</v>
      </c>
      <c r="B20" s="34">
        <v>216</v>
      </c>
      <c r="C20" s="29">
        <f t="shared" si="0"/>
        <v>9.4525462962963019E-2</v>
      </c>
      <c r="D20" s="31">
        <v>0.13758101851851853</v>
      </c>
      <c r="E20" s="13" t="s">
        <v>10</v>
      </c>
      <c r="F20" s="14">
        <f t="shared" si="1"/>
        <v>43</v>
      </c>
      <c r="G20" s="14">
        <f t="shared" si="2"/>
        <v>21</v>
      </c>
    </row>
    <row r="21" spans="1:7" ht="21.95" customHeight="1">
      <c r="A21" s="33" t="s">
        <v>233</v>
      </c>
      <c r="B21" s="34">
        <v>217</v>
      </c>
      <c r="C21" s="29">
        <f t="shared" si="0"/>
        <v>7.6192129629629679E-2</v>
      </c>
      <c r="D21" s="31">
        <v>0.11924768518518519</v>
      </c>
      <c r="E21" s="13" t="s">
        <v>11</v>
      </c>
      <c r="F21" s="14">
        <f t="shared" si="1"/>
        <v>14</v>
      </c>
      <c r="G21" s="14">
        <f t="shared" si="2"/>
        <v>9</v>
      </c>
    </row>
    <row r="22" spans="1:7" ht="21.95" customHeight="1">
      <c r="A22" s="33" t="s">
        <v>210</v>
      </c>
      <c r="B22" s="34">
        <v>218</v>
      </c>
      <c r="C22" s="29">
        <f t="shared" si="0"/>
        <v>9.0486111111111156E-2</v>
      </c>
      <c r="D22" s="31">
        <v>0.13354166666666667</v>
      </c>
      <c r="E22" s="13" t="s">
        <v>10</v>
      </c>
      <c r="F22" s="14">
        <f t="shared" si="1"/>
        <v>37</v>
      </c>
      <c r="G22" s="14">
        <f t="shared" si="2"/>
        <v>16</v>
      </c>
    </row>
    <row r="23" spans="1:7" ht="21.95" customHeight="1">
      <c r="A23" s="33" t="s">
        <v>234</v>
      </c>
      <c r="B23" s="34">
        <v>219</v>
      </c>
      <c r="C23" s="29">
        <f t="shared" si="0"/>
        <v>9.2187500000000033E-2</v>
      </c>
      <c r="D23" s="31">
        <v>0.13524305555555555</v>
      </c>
      <c r="E23" s="13" t="s">
        <v>11</v>
      </c>
      <c r="F23" s="14">
        <f t="shared" si="1"/>
        <v>38</v>
      </c>
      <c r="G23" s="14">
        <f t="shared" si="2"/>
        <v>22</v>
      </c>
    </row>
    <row r="24" spans="1:7" ht="21.95" customHeight="1">
      <c r="A24" s="33" t="s">
        <v>235</v>
      </c>
      <c r="B24" s="34">
        <v>220</v>
      </c>
      <c r="C24" s="29">
        <f t="shared" si="0"/>
        <v>7.5081018518518561E-2</v>
      </c>
      <c r="D24" s="31">
        <v>0.11813657407407407</v>
      </c>
      <c r="E24" s="13" t="s">
        <v>11</v>
      </c>
      <c r="F24" s="14">
        <f t="shared" si="1"/>
        <v>12</v>
      </c>
      <c r="G24" s="14">
        <f t="shared" si="2"/>
        <v>7</v>
      </c>
    </row>
    <row r="25" spans="1:7" ht="21.95" customHeight="1">
      <c r="A25" s="33" t="s">
        <v>24</v>
      </c>
      <c r="B25" s="34">
        <v>222</v>
      </c>
      <c r="C25" s="29">
        <f t="shared" si="0"/>
        <v>7.7129629629629673E-2</v>
      </c>
      <c r="D25" s="31">
        <v>0.12018518518518519</v>
      </c>
      <c r="E25" s="13" t="s">
        <v>11</v>
      </c>
      <c r="F25" s="14">
        <f t="shared" si="1"/>
        <v>18</v>
      </c>
      <c r="G25" s="14">
        <f t="shared" si="2"/>
        <v>11</v>
      </c>
    </row>
    <row r="26" spans="1:7" ht="21.95" customHeight="1">
      <c r="A26" s="33" t="s">
        <v>237</v>
      </c>
      <c r="B26" s="34">
        <v>223</v>
      </c>
      <c r="C26" s="29">
        <f t="shared" si="0"/>
        <v>8.7442129629629689E-2</v>
      </c>
      <c r="D26" s="31">
        <v>0.1304976851851852</v>
      </c>
      <c r="E26" s="13" t="s">
        <v>11</v>
      </c>
      <c r="F26" s="14">
        <f t="shared" si="1"/>
        <v>32</v>
      </c>
      <c r="G26" s="14">
        <f t="shared" si="2"/>
        <v>20</v>
      </c>
    </row>
    <row r="27" spans="1:7" ht="21.95" customHeight="1">
      <c r="A27" s="33" t="s">
        <v>238</v>
      </c>
      <c r="B27" s="34">
        <v>224</v>
      </c>
      <c r="C27" s="29">
        <f t="shared" si="0"/>
        <v>7.7291666666666703E-2</v>
      </c>
      <c r="D27" s="31">
        <v>0.12034722222222222</v>
      </c>
      <c r="E27" s="13" t="s">
        <v>11</v>
      </c>
      <c r="F27" s="14">
        <f t="shared" si="1"/>
        <v>20</v>
      </c>
      <c r="G27" s="14">
        <f t="shared" si="2"/>
        <v>13</v>
      </c>
    </row>
    <row r="28" spans="1:7" ht="21.95" customHeight="1">
      <c r="A28" s="33" t="s">
        <v>212</v>
      </c>
      <c r="B28" s="34">
        <v>226</v>
      </c>
      <c r="C28" s="29">
        <f t="shared" si="0"/>
        <v>7.2233796296296338E-2</v>
      </c>
      <c r="D28" s="31">
        <v>0.11528935185185185</v>
      </c>
      <c r="E28" s="13" t="s">
        <v>10</v>
      </c>
      <c r="F28" s="14">
        <f t="shared" si="1"/>
        <v>6</v>
      </c>
      <c r="G28" s="14">
        <f t="shared" si="2"/>
        <v>2</v>
      </c>
    </row>
    <row r="29" spans="1:7" ht="21.95" customHeight="1">
      <c r="A29" s="33" t="s">
        <v>239</v>
      </c>
      <c r="B29" s="34">
        <v>227</v>
      </c>
      <c r="C29" s="29">
        <f t="shared" si="0"/>
        <v>7.6377314814814856E-2</v>
      </c>
      <c r="D29" s="31">
        <v>0.11943287037037037</v>
      </c>
      <c r="E29" s="13" t="s">
        <v>11</v>
      </c>
      <c r="F29" s="14">
        <f t="shared" si="1"/>
        <v>15</v>
      </c>
      <c r="G29" s="14">
        <f t="shared" si="2"/>
        <v>10</v>
      </c>
    </row>
    <row r="30" spans="1:7" ht="21.95" customHeight="1">
      <c r="A30" s="33" t="s">
        <v>213</v>
      </c>
      <c r="B30" s="34">
        <v>228</v>
      </c>
      <c r="C30" s="29">
        <f t="shared" si="0"/>
        <v>8.9699074074074098E-2</v>
      </c>
      <c r="D30" s="31">
        <v>0.13275462962962961</v>
      </c>
      <c r="E30" s="13" t="s">
        <v>10</v>
      </c>
      <c r="F30" s="14">
        <f t="shared" si="1"/>
        <v>36</v>
      </c>
      <c r="G30" s="14">
        <f t="shared" si="2"/>
        <v>15</v>
      </c>
    </row>
    <row r="31" spans="1:7" ht="21.95" customHeight="1">
      <c r="A31" s="33" t="s">
        <v>214</v>
      </c>
      <c r="B31" s="34">
        <v>229</v>
      </c>
      <c r="C31" s="29">
        <f t="shared" si="0"/>
        <v>0.14949074074074079</v>
      </c>
      <c r="D31" s="31">
        <v>0.1925462962962963</v>
      </c>
      <c r="E31" s="13" t="s">
        <v>10</v>
      </c>
      <c r="F31" s="14">
        <f t="shared" si="1"/>
        <v>52</v>
      </c>
      <c r="G31" s="14">
        <f t="shared" si="2"/>
        <v>28</v>
      </c>
    </row>
    <row r="32" spans="1:7" ht="21.95" customHeight="1">
      <c r="A32" s="33" t="s">
        <v>215</v>
      </c>
      <c r="B32" s="34">
        <v>231</v>
      </c>
      <c r="C32" s="29">
        <f t="shared" si="0"/>
        <v>8.9201388888888927E-2</v>
      </c>
      <c r="D32" s="31">
        <v>0.13225694444444444</v>
      </c>
      <c r="E32" s="13" t="s">
        <v>10</v>
      </c>
      <c r="F32" s="14">
        <f t="shared" si="1"/>
        <v>34</v>
      </c>
      <c r="G32" s="14">
        <f t="shared" si="2"/>
        <v>14</v>
      </c>
    </row>
    <row r="33" spans="1:7" ht="21.95" customHeight="1">
      <c r="A33" s="33" t="s">
        <v>240</v>
      </c>
      <c r="B33" s="34">
        <v>232</v>
      </c>
      <c r="C33" s="29">
        <f t="shared" si="0"/>
        <v>7.3611111111111141E-2</v>
      </c>
      <c r="D33" s="31">
        <v>0.11666666666666665</v>
      </c>
      <c r="E33" s="13" t="s">
        <v>11</v>
      </c>
      <c r="F33" s="14">
        <f t="shared" si="1"/>
        <v>8</v>
      </c>
      <c r="G33" s="14">
        <f t="shared" si="2"/>
        <v>6</v>
      </c>
    </row>
    <row r="34" spans="1:7" ht="21.95" customHeight="1">
      <c r="A34" s="33" t="s">
        <v>216</v>
      </c>
      <c r="B34" s="34">
        <v>234</v>
      </c>
      <c r="C34" s="29">
        <f t="shared" si="0"/>
        <v>6.5925925925925957E-2</v>
      </c>
      <c r="D34" s="31">
        <v>0.10898148148148147</v>
      </c>
      <c r="E34" s="13" t="s">
        <v>10</v>
      </c>
      <c r="F34" s="14">
        <f t="shared" si="1"/>
        <v>3</v>
      </c>
      <c r="G34" s="14">
        <f t="shared" si="2"/>
        <v>1</v>
      </c>
    </row>
    <row r="35" spans="1:7" ht="21.95" customHeight="1">
      <c r="A35" s="33" t="s">
        <v>241</v>
      </c>
      <c r="B35" s="34">
        <v>235</v>
      </c>
      <c r="C35" s="29">
        <f t="shared" si="0"/>
        <v>7.2685185185185228E-2</v>
      </c>
      <c r="D35" s="31">
        <v>0.11574074074074074</v>
      </c>
      <c r="E35" s="13" t="s">
        <v>11</v>
      </c>
      <c r="F35" s="14">
        <f t="shared" si="1"/>
        <v>7</v>
      </c>
      <c r="G35" s="14">
        <f t="shared" si="2"/>
        <v>5</v>
      </c>
    </row>
    <row r="36" spans="1:7" ht="21.95" customHeight="1">
      <c r="A36" s="33" t="s">
        <v>242</v>
      </c>
      <c r="B36" s="34">
        <v>236</v>
      </c>
      <c r="C36" s="29">
        <f t="shared" si="0"/>
        <v>7.9606481481481528E-2</v>
      </c>
      <c r="D36" s="31">
        <v>0.12266203703703704</v>
      </c>
      <c r="E36" s="13" t="s">
        <v>11</v>
      </c>
      <c r="F36" s="14">
        <f t="shared" si="1"/>
        <v>22</v>
      </c>
      <c r="G36" s="14">
        <f t="shared" si="2"/>
        <v>14</v>
      </c>
    </row>
    <row r="37" spans="1:7" ht="21.95" customHeight="1">
      <c r="A37" s="33" t="s">
        <v>217</v>
      </c>
      <c r="B37" s="34">
        <v>237</v>
      </c>
      <c r="C37" s="29">
        <f t="shared" si="0"/>
        <v>7.9606481481481528E-2</v>
      </c>
      <c r="D37" s="31">
        <v>0.12266203703703704</v>
      </c>
      <c r="E37" s="13" t="s">
        <v>10</v>
      </c>
      <c r="F37" s="14">
        <f t="shared" si="1"/>
        <v>22</v>
      </c>
      <c r="G37" s="14">
        <f t="shared" si="2"/>
        <v>9</v>
      </c>
    </row>
    <row r="38" spans="1:7" ht="21.95" customHeight="1">
      <c r="A38" s="33" t="s">
        <v>218</v>
      </c>
      <c r="B38" s="34">
        <v>238</v>
      </c>
      <c r="C38" s="29">
        <f t="shared" ref="C38:C69" si="3">IFERROR(D38-($C$1-$D$1),"")</f>
        <v>0.14949074074074079</v>
      </c>
      <c r="D38" s="31">
        <v>0.1925462962962963</v>
      </c>
      <c r="E38" s="13" t="s">
        <v>10</v>
      </c>
      <c r="F38" s="14">
        <f t="shared" ref="F38:F58" si="4">IF(OR(D38="",D38="(?)",D38="DNF"),"Not Recorded",RANK(C38,$C$6:$C$58,1))</f>
        <v>52</v>
      </c>
      <c r="G38" s="14">
        <f t="shared" ref="G38:G58" si="5">IF(OR(D38="",D38="(?)",D38="DNF"),"Not Recorded",SUMPRODUCT((E38=$E$6:$E$58)*(C38&gt;$C$6:$C$58))+1)</f>
        <v>28</v>
      </c>
    </row>
    <row r="39" spans="1:7" ht="21.95" customHeight="1">
      <c r="A39" s="33" t="s">
        <v>219</v>
      </c>
      <c r="B39" s="34">
        <v>239</v>
      </c>
      <c r="C39" s="29">
        <f t="shared" si="3"/>
        <v>7.4606481481481524E-2</v>
      </c>
      <c r="D39" s="31">
        <v>0.11766203703703704</v>
      </c>
      <c r="E39" s="13" t="s">
        <v>10</v>
      </c>
      <c r="F39" s="14">
        <f t="shared" si="4"/>
        <v>11</v>
      </c>
      <c r="G39" s="14">
        <f t="shared" si="5"/>
        <v>5</v>
      </c>
    </row>
    <row r="40" spans="1:7" ht="21.95" customHeight="1">
      <c r="A40" s="33" t="s">
        <v>220</v>
      </c>
      <c r="B40" s="34">
        <v>240</v>
      </c>
      <c r="C40" s="29">
        <f t="shared" si="3"/>
        <v>0.10583333333333336</v>
      </c>
      <c r="D40" s="31">
        <v>0.14888888888888888</v>
      </c>
      <c r="E40" s="13" t="s">
        <v>10</v>
      </c>
      <c r="F40" s="14">
        <f t="shared" si="4"/>
        <v>49</v>
      </c>
      <c r="G40" s="14">
        <f t="shared" si="5"/>
        <v>26</v>
      </c>
    </row>
    <row r="41" spans="1:7" ht="21.95" customHeight="1">
      <c r="A41" s="33" t="s">
        <v>226</v>
      </c>
      <c r="B41" s="34">
        <v>241</v>
      </c>
      <c r="C41" s="29">
        <f t="shared" si="3"/>
        <v>7.4398148148148199E-2</v>
      </c>
      <c r="D41" s="31">
        <v>0.11745370370370371</v>
      </c>
      <c r="E41" s="13" t="s">
        <v>10</v>
      </c>
      <c r="F41" s="14">
        <f t="shared" si="4"/>
        <v>10</v>
      </c>
      <c r="G41" s="14">
        <f t="shared" si="5"/>
        <v>4</v>
      </c>
    </row>
    <row r="42" spans="1:7" ht="21.95" customHeight="1">
      <c r="A42" s="33" t="s">
        <v>221</v>
      </c>
      <c r="B42" s="34">
        <v>243</v>
      </c>
      <c r="C42" s="29">
        <f t="shared" si="3"/>
        <v>7.6550925925925981E-2</v>
      </c>
      <c r="D42" s="31">
        <v>0.11960648148148149</v>
      </c>
      <c r="E42" s="13" t="s">
        <v>10</v>
      </c>
      <c r="F42" s="14">
        <f t="shared" si="4"/>
        <v>17</v>
      </c>
      <c r="G42" s="14">
        <f t="shared" si="5"/>
        <v>7</v>
      </c>
    </row>
    <row r="43" spans="1:7" ht="21.95" customHeight="1">
      <c r="A43" s="33" t="s">
        <v>244</v>
      </c>
      <c r="B43" s="34">
        <v>244</v>
      </c>
      <c r="C43" s="29">
        <f t="shared" si="3"/>
        <v>6.3298611111111167E-2</v>
      </c>
      <c r="D43" s="31">
        <v>0.10635416666666668</v>
      </c>
      <c r="E43" s="13" t="s">
        <v>11</v>
      </c>
      <c r="F43" s="14">
        <f t="shared" si="4"/>
        <v>2</v>
      </c>
      <c r="G43" s="14">
        <f t="shared" si="5"/>
        <v>2</v>
      </c>
    </row>
    <row r="44" spans="1:7" ht="21.95" customHeight="1">
      <c r="A44" s="33" t="s">
        <v>222</v>
      </c>
      <c r="B44" s="34">
        <v>245</v>
      </c>
      <c r="C44" s="29">
        <f t="shared" si="3"/>
        <v>9.3437500000000034E-2</v>
      </c>
      <c r="D44" s="31">
        <v>0.13649305555555555</v>
      </c>
      <c r="E44" s="13" t="s">
        <v>10</v>
      </c>
      <c r="F44" s="14">
        <f t="shared" si="4"/>
        <v>40</v>
      </c>
      <c r="G44" s="14">
        <f t="shared" si="5"/>
        <v>18</v>
      </c>
    </row>
    <row r="45" spans="1:7" ht="21.95" customHeight="1">
      <c r="A45" s="33" t="s">
        <v>245</v>
      </c>
      <c r="B45" s="34">
        <v>246</v>
      </c>
      <c r="C45" s="29">
        <f t="shared" si="3"/>
        <v>7.1168981481481527E-2</v>
      </c>
      <c r="D45" s="31">
        <v>0.11422453703703704</v>
      </c>
      <c r="E45" s="13" t="s">
        <v>11</v>
      </c>
      <c r="F45" s="14">
        <f t="shared" si="4"/>
        <v>4</v>
      </c>
      <c r="G45" s="14">
        <f t="shared" si="5"/>
        <v>3</v>
      </c>
    </row>
    <row r="46" spans="1:7" ht="21.95" customHeight="1">
      <c r="A46" s="33" t="s">
        <v>246</v>
      </c>
      <c r="B46" s="34">
        <v>247</v>
      </c>
      <c r="C46" s="29">
        <f t="shared" si="3"/>
        <v>0.11668981481481486</v>
      </c>
      <c r="D46" s="31">
        <v>0.15974537037037037</v>
      </c>
      <c r="E46" s="13" t="s">
        <v>11</v>
      </c>
      <c r="F46" s="14">
        <f t="shared" si="4"/>
        <v>51</v>
      </c>
      <c r="G46" s="14">
        <f t="shared" si="5"/>
        <v>24</v>
      </c>
    </row>
    <row r="47" spans="1:7" ht="21.95" customHeight="1">
      <c r="A47" s="33" t="s">
        <v>224</v>
      </c>
      <c r="B47" s="34">
        <v>248</v>
      </c>
      <c r="C47" s="29">
        <f t="shared" si="3"/>
        <v>7.65393518518519E-2</v>
      </c>
      <c r="D47" s="31">
        <v>0.11959490740740741</v>
      </c>
      <c r="E47" s="13" t="s">
        <v>10</v>
      </c>
      <c r="F47" s="14">
        <f t="shared" si="4"/>
        <v>16</v>
      </c>
      <c r="G47" s="14">
        <f t="shared" si="5"/>
        <v>6</v>
      </c>
    </row>
    <row r="48" spans="1:7" ht="21.95" customHeight="1">
      <c r="A48" s="33" t="s">
        <v>225</v>
      </c>
      <c r="B48" s="34">
        <v>249</v>
      </c>
      <c r="C48" s="29">
        <f t="shared" si="3"/>
        <v>9.2395833333333371E-2</v>
      </c>
      <c r="D48" s="31">
        <v>0.13545138888888889</v>
      </c>
      <c r="E48" s="13" t="s">
        <v>10</v>
      </c>
      <c r="F48" s="14">
        <f t="shared" si="4"/>
        <v>39</v>
      </c>
      <c r="G48" s="14">
        <f t="shared" si="5"/>
        <v>17</v>
      </c>
    </row>
    <row r="49" spans="1:7" ht="21.95" customHeight="1">
      <c r="A49" s="33" t="s">
        <v>247</v>
      </c>
      <c r="B49" s="34">
        <v>250</v>
      </c>
      <c r="C49" s="29">
        <f t="shared" si="3"/>
        <v>8.6400462962962998E-2</v>
      </c>
      <c r="D49" s="31">
        <v>0.12945601851851851</v>
      </c>
      <c r="E49" s="13" t="s">
        <v>11</v>
      </c>
      <c r="F49" s="14">
        <f t="shared" si="4"/>
        <v>29</v>
      </c>
      <c r="G49" s="14">
        <f t="shared" si="5"/>
        <v>18</v>
      </c>
    </row>
    <row r="50" spans="1:7" ht="21.95" customHeight="1">
      <c r="A50" s="33" t="s">
        <v>248</v>
      </c>
      <c r="B50" s="34">
        <v>251</v>
      </c>
      <c r="C50" s="29">
        <f t="shared" si="3"/>
        <v>8.1620370370370413E-2</v>
      </c>
      <c r="D50" s="31">
        <v>0.12467592592592593</v>
      </c>
      <c r="E50" s="13" t="s">
        <v>11</v>
      </c>
      <c r="F50" s="14">
        <f t="shared" si="4"/>
        <v>26</v>
      </c>
      <c r="G50" s="14">
        <f t="shared" si="5"/>
        <v>16</v>
      </c>
    </row>
    <row r="51" spans="1:7" ht="21.95" customHeight="1">
      <c r="A51" s="33" t="s">
        <v>243</v>
      </c>
      <c r="B51" s="34">
        <v>252</v>
      </c>
      <c r="C51" s="29">
        <f t="shared" si="3"/>
        <v>8.43865740740741E-2</v>
      </c>
      <c r="D51" s="31">
        <v>0.12744212962962961</v>
      </c>
      <c r="E51" s="13" t="s">
        <v>11</v>
      </c>
      <c r="F51" s="14">
        <f t="shared" si="4"/>
        <v>27</v>
      </c>
      <c r="G51" s="14">
        <f t="shared" si="5"/>
        <v>17</v>
      </c>
    </row>
    <row r="52" spans="1:7" ht="21.95" customHeight="1">
      <c r="A52" s="33" t="s">
        <v>250</v>
      </c>
      <c r="B52" s="34">
        <v>253</v>
      </c>
      <c r="C52" s="29">
        <f t="shared" si="3"/>
        <v>8.9201388888888927E-2</v>
      </c>
      <c r="D52" s="31">
        <v>0.13225694444444444</v>
      </c>
      <c r="E52" s="13" t="s">
        <v>11</v>
      </c>
      <c r="F52" s="14">
        <f t="shared" si="4"/>
        <v>34</v>
      </c>
      <c r="G52" s="14">
        <f t="shared" si="5"/>
        <v>21</v>
      </c>
    </row>
    <row r="53" spans="1:7" ht="21.95" customHeight="1">
      <c r="A53" s="33" t="s">
        <v>251</v>
      </c>
      <c r="B53" s="34">
        <v>254</v>
      </c>
      <c r="C53" s="29">
        <f t="shared" si="3"/>
        <v>6.0358796296296327E-2</v>
      </c>
      <c r="D53" s="31">
        <v>0.10341435185185184</v>
      </c>
      <c r="E53" s="13" t="s">
        <v>11</v>
      </c>
      <c r="F53" s="14">
        <f t="shared" si="4"/>
        <v>1</v>
      </c>
      <c r="G53" s="14">
        <f t="shared" si="5"/>
        <v>1</v>
      </c>
    </row>
    <row r="54" spans="1:7" ht="21.95" customHeight="1">
      <c r="A54" s="33" t="s">
        <v>249</v>
      </c>
      <c r="B54" s="34">
        <v>255</v>
      </c>
      <c r="C54" s="29">
        <f t="shared" si="3"/>
        <v>7.7129629629629673E-2</v>
      </c>
      <c r="D54" s="31">
        <v>0.12018518518518519</v>
      </c>
      <c r="E54" s="13" t="s">
        <v>11</v>
      </c>
      <c r="F54" s="14">
        <f t="shared" si="4"/>
        <v>18</v>
      </c>
      <c r="G54" s="14">
        <f t="shared" si="5"/>
        <v>11</v>
      </c>
    </row>
    <row r="55" spans="1:7" ht="21.95" customHeight="1">
      <c r="A55" s="33" t="s">
        <v>228</v>
      </c>
      <c r="B55" s="34">
        <v>257</v>
      </c>
      <c r="C55" s="29">
        <f t="shared" si="3"/>
        <v>9.3958333333333366E-2</v>
      </c>
      <c r="D55" s="31">
        <v>0.13701388888888888</v>
      </c>
      <c r="E55" s="13" t="s">
        <v>10</v>
      </c>
      <c r="F55" s="14">
        <f t="shared" si="4"/>
        <v>41</v>
      </c>
      <c r="G55" s="14">
        <f t="shared" si="5"/>
        <v>19</v>
      </c>
    </row>
    <row r="56" spans="1:7" ht="21.95" customHeight="1">
      <c r="A56" s="33" t="s">
        <v>252</v>
      </c>
      <c r="B56" s="34">
        <v>258</v>
      </c>
      <c r="C56" s="29">
        <f t="shared" si="3"/>
        <v>7.5312500000000046E-2</v>
      </c>
      <c r="D56" s="31">
        <v>0.11836805555555556</v>
      </c>
      <c r="E56" s="13" t="s">
        <v>11</v>
      </c>
      <c r="F56" s="14">
        <f t="shared" si="4"/>
        <v>13</v>
      </c>
      <c r="G56" s="14">
        <f t="shared" si="5"/>
        <v>8</v>
      </c>
    </row>
    <row r="57" spans="1:7" ht="21.95" customHeight="1">
      <c r="A57" s="33" t="s">
        <v>253</v>
      </c>
      <c r="B57" s="34">
        <v>259</v>
      </c>
      <c r="C57" s="29">
        <f t="shared" si="3"/>
        <v>7.1817129629629675E-2</v>
      </c>
      <c r="D57" s="31">
        <v>0.11487268518518519</v>
      </c>
      <c r="E57" s="13" t="s">
        <v>11</v>
      </c>
      <c r="F57" s="14">
        <f t="shared" si="4"/>
        <v>5</v>
      </c>
      <c r="G57" s="14">
        <f t="shared" si="5"/>
        <v>4</v>
      </c>
    </row>
    <row r="58" spans="1:7" ht="21.95" customHeight="1">
      <c r="A58" s="33" t="s">
        <v>223</v>
      </c>
      <c r="B58" s="34">
        <v>260</v>
      </c>
      <c r="C58" s="29">
        <f t="shared" si="3"/>
        <v>0.10414351851851855</v>
      </c>
      <c r="D58" s="31">
        <v>0.14719907407407407</v>
      </c>
      <c r="E58" s="13" t="s">
        <v>10</v>
      </c>
      <c r="F58" s="14">
        <f t="shared" si="4"/>
        <v>48</v>
      </c>
      <c r="G58" s="14">
        <f t="shared" si="5"/>
        <v>25</v>
      </c>
    </row>
    <row r="60" spans="1:7" ht="21.95" customHeight="1">
      <c r="A60" s="33" t="s">
        <v>198</v>
      </c>
      <c r="B60" s="34">
        <v>201</v>
      </c>
      <c r="C60" s="45" t="s">
        <v>27</v>
      </c>
      <c r="D60" s="13" t="s">
        <v>10</v>
      </c>
    </row>
    <row r="61" spans="1:7" ht="21.95" customHeight="1">
      <c r="A61" s="33" t="s">
        <v>211</v>
      </c>
      <c r="B61" s="34">
        <v>225</v>
      </c>
      <c r="C61" s="45" t="s">
        <v>27</v>
      </c>
      <c r="D61" s="13" t="s">
        <v>10</v>
      </c>
    </row>
    <row r="62" spans="1:7" ht="21.95" customHeight="1">
      <c r="A62" s="33" t="s">
        <v>21</v>
      </c>
      <c r="B62" s="34">
        <v>233</v>
      </c>
      <c r="C62" s="45" t="s">
        <v>27</v>
      </c>
      <c r="D62" s="13" t="s">
        <v>10</v>
      </c>
    </row>
    <row r="63" spans="1:7" ht="21.95" customHeight="1">
      <c r="A63" s="33" t="s">
        <v>227</v>
      </c>
      <c r="B63" s="34">
        <v>256</v>
      </c>
      <c r="C63" s="45" t="s">
        <v>27</v>
      </c>
      <c r="D63" s="13" t="s">
        <v>10</v>
      </c>
    </row>
    <row r="64" spans="1:7" ht="21.95" customHeight="1">
      <c r="A64" s="33" t="s">
        <v>229</v>
      </c>
      <c r="B64" s="34">
        <v>203</v>
      </c>
      <c r="C64" s="45" t="s">
        <v>27</v>
      </c>
      <c r="D64" s="13" t="s">
        <v>11</v>
      </c>
    </row>
    <row r="65" spans="1:4" ht="21.95" customHeight="1">
      <c r="A65" s="33" t="s">
        <v>236</v>
      </c>
      <c r="B65" s="34">
        <v>221</v>
      </c>
      <c r="C65" s="45" t="s">
        <v>27</v>
      </c>
      <c r="D65" s="13" t="s">
        <v>11</v>
      </c>
    </row>
  </sheetData>
  <sortState ref="A6:G58">
    <sortCondition ref="B5"/>
  </sortState>
  <mergeCells count="1">
    <mergeCell ref="A1:B1"/>
  </mergeCells>
  <conditionalFormatting sqref="F6:F58">
    <cfRule type="expression" dxfId="7" priority="11">
      <formula>ISNUMBER(SEARCH("M",E6))=TRUE</formula>
    </cfRule>
    <cfRule type="expression" dxfId="6" priority="12">
      <formula>ISNUMBER(SEARCH("F",E6))=TRUE</formula>
    </cfRule>
  </conditionalFormatting>
  <conditionalFormatting sqref="G6:G58">
    <cfRule type="expression" dxfId="5" priority="10">
      <formula>ISNUMBER(SEARCH("F",E6))=TRUE</formula>
    </cfRule>
  </conditionalFormatting>
  <conditionalFormatting sqref="G6:G58">
    <cfRule type="expression" dxfId="4" priority="9">
      <formula>ISNUMBER(SEARCH("M",E6))=TRUE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sqref="A1:B1"/>
    </sheetView>
  </sheetViews>
  <sheetFormatPr defaultRowHeight="18" customHeight="1"/>
  <cols>
    <col min="1" max="1" width="16.7109375" customWidth="1"/>
    <col min="2" max="2" width="17" customWidth="1"/>
    <col min="3" max="3" width="11.85546875" bestFit="1" customWidth="1"/>
    <col min="4" max="4" width="11.42578125" bestFit="1" customWidth="1"/>
  </cols>
  <sheetData>
    <row r="1" spans="1:7" ht="31.5" customHeight="1" thickTop="1" thickBot="1">
      <c r="A1" s="41" t="s">
        <v>2</v>
      </c>
      <c r="B1" s="41"/>
      <c r="C1" s="28">
        <v>0.29166666666666669</v>
      </c>
      <c r="D1" s="8">
        <v>0.29166666666666669</v>
      </c>
    </row>
    <row r="2" spans="1:7" ht="6.75" customHeight="1" thickTop="1">
      <c r="A2" s="7"/>
      <c r="B2" s="5"/>
    </row>
    <row r="3" spans="1:7" ht="31.5" customHeight="1">
      <c r="A3" s="7" t="s">
        <v>1</v>
      </c>
      <c r="B3" s="6" t="s">
        <v>7</v>
      </c>
    </row>
    <row r="4" spans="1:7" ht="18" customHeight="1">
      <c r="A4" s="2"/>
      <c r="C4" s="3"/>
    </row>
    <row r="5" spans="1:7" ht="31.5">
      <c r="A5" s="9" t="s">
        <v>59</v>
      </c>
      <c r="B5" s="10" t="s">
        <v>0</v>
      </c>
      <c r="C5" s="11" t="s">
        <v>3</v>
      </c>
      <c r="D5" s="11" t="s">
        <v>8</v>
      </c>
      <c r="E5" s="11" t="s">
        <v>9</v>
      </c>
      <c r="F5" s="12" t="s">
        <v>12</v>
      </c>
      <c r="G5" s="12" t="s">
        <v>13</v>
      </c>
    </row>
    <row r="6" spans="1:7" ht="21.95" customHeight="1">
      <c r="A6" s="33" t="s">
        <v>259</v>
      </c>
      <c r="B6" s="34">
        <v>400</v>
      </c>
      <c r="C6" s="29">
        <f t="shared" ref="C6:C23" si="0">IFERROR(D6-($C$1-$D$1),"")</f>
        <v>0.25916666666666666</v>
      </c>
      <c r="D6" s="31">
        <v>0.25916666666666666</v>
      </c>
      <c r="E6" s="23" t="s">
        <v>11</v>
      </c>
      <c r="F6" s="16">
        <f t="shared" ref="F6:F23" si="1">IF(OR(D6="",D6="(?)",D6="DNF"),"Not Recorded",RANK(C6,$C$6:$C$23,1))</f>
        <v>18</v>
      </c>
      <c r="G6" s="16">
        <f t="shared" ref="G6:G23" si="2">IF(OR(D6="",D6="(?)",D6="DNF"),"Not Recorded",SUMPRODUCT((E6=$E$6:$E$23)*(C6&gt;$C$6:$C$23))+1)</f>
        <v>13</v>
      </c>
    </row>
    <row r="7" spans="1:7" ht="21.95" customHeight="1">
      <c r="A7" s="33" t="s">
        <v>260</v>
      </c>
      <c r="B7" s="34">
        <v>401</v>
      </c>
      <c r="C7" s="29">
        <f t="shared" si="0"/>
        <v>0.13748842592592592</v>
      </c>
      <c r="D7" s="31">
        <v>0.13748842592592592</v>
      </c>
      <c r="E7" s="23" t="s">
        <v>11</v>
      </c>
      <c r="F7" s="16">
        <f t="shared" si="1"/>
        <v>4</v>
      </c>
      <c r="G7" s="16">
        <f t="shared" si="2"/>
        <v>4</v>
      </c>
    </row>
    <row r="8" spans="1:7" ht="21.95" customHeight="1">
      <c r="A8" s="33" t="s">
        <v>254</v>
      </c>
      <c r="B8" s="34">
        <v>402</v>
      </c>
      <c r="C8" s="29">
        <f t="shared" si="0"/>
        <v>0.15870370370370371</v>
      </c>
      <c r="D8" s="31">
        <v>0.15870370370370371</v>
      </c>
      <c r="E8" s="23" t="s">
        <v>10</v>
      </c>
      <c r="F8" s="16">
        <f t="shared" si="1"/>
        <v>5</v>
      </c>
      <c r="G8" s="16">
        <f t="shared" si="2"/>
        <v>1</v>
      </c>
    </row>
    <row r="9" spans="1:7" ht="21.95" customHeight="1">
      <c r="A9" s="33" t="s">
        <v>261</v>
      </c>
      <c r="B9" s="34">
        <v>403</v>
      </c>
      <c r="C9" s="29">
        <f t="shared" si="0"/>
        <v>0.18356481481481482</v>
      </c>
      <c r="D9" s="30">
        <v>0.18356481481481482</v>
      </c>
      <c r="E9" s="23" t="s">
        <v>11</v>
      </c>
      <c r="F9" s="16">
        <f t="shared" si="1"/>
        <v>11</v>
      </c>
      <c r="G9" s="16">
        <f t="shared" si="2"/>
        <v>9</v>
      </c>
    </row>
    <row r="10" spans="1:7" ht="21.95" customHeight="1">
      <c r="A10" s="33" t="s">
        <v>23</v>
      </c>
      <c r="B10" s="34">
        <v>404</v>
      </c>
      <c r="C10" s="29">
        <f t="shared" si="0"/>
        <v>0.25890046296296293</v>
      </c>
      <c r="D10" s="32">
        <v>0.25890046296296293</v>
      </c>
      <c r="E10" s="23" t="s">
        <v>11</v>
      </c>
      <c r="F10" s="16">
        <f t="shared" si="1"/>
        <v>17</v>
      </c>
      <c r="G10" s="16">
        <f t="shared" si="2"/>
        <v>12</v>
      </c>
    </row>
    <row r="11" spans="1:7" ht="21.95" customHeight="1">
      <c r="A11" s="33" t="s">
        <v>255</v>
      </c>
      <c r="B11" s="34">
        <v>405</v>
      </c>
      <c r="C11" s="29">
        <f t="shared" si="0"/>
        <v>0.15952546296296297</v>
      </c>
      <c r="D11" s="31">
        <v>0.15952546296296297</v>
      </c>
      <c r="E11" s="23" t="s">
        <v>10</v>
      </c>
      <c r="F11" s="16">
        <f t="shared" si="1"/>
        <v>6</v>
      </c>
      <c r="G11" s="16">
        <f t="shared" si="2"/>
        <v>2</v>
      </c>
    </row>
    <row r="12" spans="1:7" ht="21.95" customHeight="1">
      <c r="A12" s="33" t="s">
        <v>262</v>
      </c>
      <c r="B12" s="34">
        <v>407</v>
      </c>
      <c r="C12" s="29">
        <f t="shared" si="0"/>
        <v>0.13607638888888887</v>
      </c>
      <c r="D12" s="31">
        <v>0.13607638888888887</v>
      </c>
      <c r="E12" s="23" t="s">
        <v>11</v>
      </c>
      <c r="F12" s="16">
        <f t="shared" si="1"/>
        <v>2</v>
      </c>
      <c r="G12" s="16">
        <f t="shared" si="2"/>
        <v>2</v>
      </c>
    </row>
    <row r="13" spans="1:7" ht="21.95" customHeight="1">
      <c r="A13" s="33" t="s">
        <v>256</v>
      </c>
      <c r="B13" s="34">
        <v>408</v>
      </c>
      <c r="C13" s="29">
        <f t="shared" si="0"/>
        <v>0.20215277777777776</v>
      </c>
      <c r="D13" s="31">
        <v>0.20215277777777776</v>
      </c>
      <c r="E13" s="23" t="s">
        <v>10</v>
      </c>
      <c r="F13" s="16">
        <f t="shared" si="1"/>
        <v>14</v>
      </c>
      <c r="G13" s="16">
        <f t="shared" si="2"/>
        <v>4</v>
      </c>
    </row>
    <row r="14" spans="1:7" ht="21.95" customHeight="1">
      <c r="A14" s="33" t="s">
        <v>257</v>
      </c>
      <c r="B14" s="34">
        <v>409</v>
      </c>
      <c r="C14" s="29">
        <f t="shared" si="0"/>
        <v>0.20252314814814812</v>
      </c>
      <c r="D14" s="31">
        <v>0.20252314814814812</v>
      </c>
      <c r="E14" s="23" t="s">
        <v>10</v>
      </c>
      <c r="F14" s="16">
        <f t="shared" si="1"/>
        <v>15</v>
      </c>
      <c r="G14" s="16">
        <f t="shared" si="2"/>
        <v>5</v>
      </c>
    </row>
    <row r="15" spans="1:7" ht="21.95" customHeight="1">
      <c r="A15" s="33" t="s">
        <v>263</v>
      </c>
      <c r="B15" s="34">
        <v>410</v>
      </c>
      <c r="C15" s="29">
        <f t="shared" si="0"/>
        <v>0.22723379629629628</v>
      </c>
      <c r="D15" s="31">
        <v>0.22723379629629628</v>
      </c>
      <c r="E15" s="23" t="s">
        <v>11</v>
      </c>
      <c r="F15" s="16">
        <f t="shared" si="1"/>
        <v>16</v>
      </c>
      <c r="G15" s="16">
        <f t="shared" si="2"/>
        <v>11</v>
      </c>
    </row>
    <row r="16" spans="1:7" ht="21.95" customHeight="1">
      <c r="A16" s="33" t="s">
        <v>264</v>
      </c>
      <c r="B16" s="34">
        <v>411</v>
      </c>
      <c r="C16" s="29">
        <f t="shared" si="0"/>
        <v>0.16874999999999998</v>
      </c>
      <c r="D16" s="31">
        <v>0.16874999999999998</v>
      </c>
      <c r="E16" s="23" t="s">
        <v>11</v>
      </c>
      <c r="F16" s="16">
        <f t="shared" si="1"/>
        <v>9</v>
      </c>
      <c r="G16" s="16">
        <f t="shared" si="2"/>
        <v>7</v>
      </c>
    </row>
    <row r="17" spans="1:7" ht="21.95" customHeight="1">
      <c r="A17" s="33" t="s">
        <v>22</v>
      </c>
      <c r="B17" s="34">
        <v>412</v>
      </c>
      <c r="C17" s="29">
        <f t="shared" si="0"/>
        <v>0.17101851851851854</v>
      </c>
      <c r="D17" s="31">
        <v>0.17101851851851854</v>
      </c>
      <c r="E17" s="23" t="s">
        <v>11</v>
      </c>
      <c r="F17" s="16">
        <f t="shared" si="1"/>
        <v>10</v>
      </c>
      <c r="G17" s="16">
        <f t="shared" si="2"/>
        <v>8</v>
      </c>
    </row>
    <row r="18" spans="1:7" ht="21.95" customHeight="1">
      <c r="A18" s="33" t="s">
        <v>265</v>
      </c>
      <c r="B18" s="34">
        <v>413</v>
      </c>
      <c r="C18" s="29">
        <f t="shared" si="0"/>
        <v>0.13543981481481482</v>
      </c>
      <c r="D18" s="31">
        <v>0.13543981481481482</v>
      </c>
      <c r="E18" s="23" t="s">
        <v>11</v>
      </c>
      <c r="F18" s="16">
        <f t="shared" si="1"/>
        <v>1</v>
      </c>
      <c r="G18" s="16">
        <f t="shared" si="2"/>
        <v>1</v>
      </c>
    </row>
    <row r="19" spans="1:7" ht="21.95" customHeight="1">
      <c r="A19" s="33" t="s">
        <v>258</v>
      </c>
      <c r="B19" s="34">
        <v>414</v>
      </c>
      <c r="C19" s="29">
        <f t="shared" si="0"/>
        <v>0.18626157407407407</v>
      </c>
      <c r="D19" s="31">
        <v>0.18626157407407407</v>
      </c>
      <c r="E19" s="23" t="s">
        <v>10</v>
      </c>
      <c r="F19" s="16">
        <f t="shared" si="1"/>
        <v>12</v>
      </c>
      <c r="G19" s="16">
        <f t="shared" si="2"/>
        <v>3</v>
      </c>
    </row>
    <row r="20" spans="1:7" ht="21.95" customHeight="1">
      <c r="A20" s="33" t="s">
        <v>266</v>
      </c>
      <c r="B20" s="34">
        <v>415</v>
      </c>
      <c r="C20" s="29">
        <f t="shared" si="0"/>
        <v>0.16285879629629629</v>
      </c>
      <c r="D20" s="31">
        <v>0.16285879629629629</v>
      </c>
      <c r="E20" s="23" t="s">
        <v>11</v>
      </c>
      <c r="F20" s="16">
        <f t="shared" si="1"/>
        <v>7</v>
      </c>
      <c r="G20" s="16">
        <f t="shared" si="2"/>
        <v>5</v>
      </c>
    </row>
    <row r="21" spans="1:7" ht="21.95" customHeight="1">
      <c r="A21" s="33" t="s">
        <v>267</v>
      </c>
      <c r="B21" s="34">
        <v>416</v>
      </c>
      <c r="C21" s="29">
        <f t="shared" si="0"/>
        <v>0.18626157407407407</v>
      </c>
      <c r="D21" s="31">
        <v>0.18626157407407407</v>
      </c>
      <c r="E21" s="23" t="s">
        <v>11</v>
      </c>
      <c r="F21" s="16">
        <f t="shared" si="1"/>
        <v>12</v>
      </c>
      <c r="G21" s="16">
        <f t="shared" si="2"/>
        <v>10</v>
      </c>
    </row>
    <row r="22" spans="1:7" ht="21.95" customHeight="1">
      <c r="A22" s="33" t="s">
        <v>268</v>
      </c>
      <c r="B22" s="34">
        <v>417</v>
      </c>
      <c r="C22" s="29">
        <f t="shared" si="0"/>
        <v>0.16418981481481482</v>
      </c>
      <c r="D22" s="31">
        <v>0.16418981481481482</v>
      </c>
      <c r="E22" s="23" t="s">
        <v>11</v>
      </c>
      <c r="F22" s="16">
        <f t="shared" si="1"/>
        <v>8</v>
      </c>
      <c r="G22" s="16">
        <f t="shared" si="2"/>
        <v>6</v>
      </c>
    </row>
    <row r="23" spans="1:7" ht="21.95" customHeight="1">
      <c r="A23" s="33" t="s">
        <v>269</v>
      </c>
      <c r="B23" s="34">
        <v>418</v>
      </c>
      <c r="C23" s="29">
        <f t="shared" si="0"/>
        <v>0.13689814814814816</v>
      </c>
      <c r="D23" s="31">
        <v>0.13689814814814816</v>
      </c>
      <c r="E23" s="23" t="s">
        <v>11</v>
      </c>
      <c r="F23" s="16">
        <f t="shared" si="1"/>
        <v>3</v>
      </c>
      <c r="G23" s="16">
        <f t="shared" si="2"/>
        <v>3</v>
      </c>
    </row>
    <row r="24" spans="1:7" ht="21.95" customHeight="1">
      <c r="A24" s="4"/>
      <c r="B24" s="4"/>
      <c r="C24" s="4"/>
      <c r="D24" s="1"/>
    </row>
    <row r="25" spans="1:7" ht="21.95" customHeight="1">
      <c r="A25" s="4"/>
      <c r="B25" s="4"/>
      <c r="C25" s="4"/>
      <c r="D25" s="1"/>
    </row>
    <row r="26" spans="1:7" ht="21.95" customHeight="1">
      <c r="A26" s="4"/>
      <c r="B26" s="4"/>
      <c r="C26" s="4"/>
      <c r="D26" s="1"/>
    </row>
    <row r="27" spans="1:7" ht="21.95" customHeight="1">
      <c r="A27" s="4"/>
      <c r="B27" s="4"/>
      <c r="C27" s="4"/>
      <c r="D27" s="1"/>
    </row>
    <row r="28" spans="1:7" ht="21.95" customHeight="1">
      <c r="A28" s="4"/>
      <c r="B28" s="4"/>
      <c r="C28" s="4"/>
      <c r="D28" s="1"/>
    </row>
    <row r="29" spans="1:7" ht="21.95" customHeight="1">
      <c r="A29" s="4"/>
      <c r="B29" s="4"/>
      <c r="C29" s="4"/>
      <c r="D29" s="1"/>
    </row>
    <row r="30" spans="1:7" ht="21.95" customHeight="1">
      <c r="A30" s="4"/>
      <c r="B30" s="4"/>
      <c r="C30" s="4"/>
      <c r="D30" s="1"/>
    </row>
    <row r="31" spans="1:7" ht="21.95" customHeight="1">
      <c r="A31" s="4"/>
      <c r="B31" s="4"/>
      <c r="C31" s="4"/>
      <c r="D31" s="1"/>
    </row>
    <row r="32" spans="1:7" ht="21.95" customHeight="1">
      <c r="A32" s="4"/>
      <c r="B32" s="4"/>
      <c r="C32" s="4"/>
      <c r="D32" s="1"/>
    </row>
    <row r="33" spans="1:4" ht="21.95" customHeight="1">
      <c r="A33" s="4"/>
      <c r="B33" s="4"/>
      <c r="C33" s="4"/>
      <c r="D33" s="1"/>
    </row>
    <row r="34" spans="1:4" ht="21.95" customHeight="1">
      <c r="A34" s="4"/>
      <c r="B34" s="4"/>
      <c r="C34" s="4"/>
      <c r="D34" s="1"/>
    </row>
    <row r="35" spans="1:4" ht="21.95" customHeight="1">
      <c r="A35" s="4"/>
      <c r="B35" s="4"/>
      <c r="C35" s="4"/>
      <c r="D35" s="1"/>
    </row>
    <row r="36" spans="1:4" ht="21.95" customHeight="1">
      <c r="A36" s="4"/>
      <c r="B36" s="4"/>
      <c r="C36" s="4"/>
      <c r="D36" s="1"/>
    </row>
    <row r="37" spans="1:4" ht="21.95" customHeight="1">
      <c r="A37" s="4"/>
      <c r="B37" s="4"/>
      <c r="C37" s="4"/>
      <c r="D37" s="1"/>
    </row>
    <row r="38" spans="1:4" ht="21.95" customHeight="1">
      <c r="A38" s="4"/>
      <c r="B38" s="4"/>
      <c r="C38" s="4"/>
      <c r="D38" s="1"/>
    </row>
    <row r="39" spans="1:4" ht="21.95" customHeight="1">
      <c r="A39" s="4"/>
      <c r="B39" s="4"/>
      <c r="C39" s="4"/>
      <c r="D39" s="1"/>
    </row>
    <row r="40" spans="1:4" ht="21.95" customHeight="1">
      <c r="A40" s="4"/>
      <c r="B40" s="4"/>
      <c r="C40" s="4"/>
      <c r="D40" s="1"/>
    </row>
    <row r="41" spans="1:4" ht="21.95" customHeight="1">
      <c r="A41" s="4"/>
      <c r="B41" s="4"/>
      <c r="C41" s="4"/>
      <c r="D41" s="1"/>
    </row>
    <row r="42" spans="1:4" ht="21.95" customHeight="1">
      <c r="A42" s="4"/>
      <c r="B42" s="4"/>
      <c r="C42" s="4"/>
      <c r="D42" s="1"/>
    </row>
    <row r="43" spans="1:4" ht="21.95" customHeight="1">
      <c r="A43" s="4"/>
      <c r="B43" s="4"/>
      <c r="C43" s="4"/>
      <c r="D43" s="1"/>
    </row>
    <row r="44" spans="1:4" ht="21.95" customHeight="1">
      <c r="A44" s="4"/>
      <c r="B44" s="4"/>
      <c r="C44" s="4"/>
      <c r="D44" s="1"/>
    </row>
    <row r="45" spans="1:4" ht="21.95" customHeight="1">
      <c r="A45" s="4"/>
      <c r="B45" s="4"/>
      <c r="C45" s="4"/>
      <c r="D45" s="1"/>
    </row>
    <row r="46" spans="1:4" ht="21.95" customHeight="1">
      <c r="A46" s="4"/>
      <c r="B46" s="4"/>
      <c r="C46" s="4"/>
      <c r="D46" s="1"/>
    </row>
    <row r="47" spans="1:4" ht="21.95" customHeight="1">
      <c r="A47" s="4"/>
      <c r="B47" s="4"/>
      <c r="C47" s="4"/>
      <c r="D47" s="1"/>
    </row>
    <row r="48" spans="1:4" ht="21.95" customHeight="1">
      <c r="A48" s="4"/>
      <c r="B48" s="4"/>
      <c r="C48" s="4"/>
      <c r="D48" s="1"/>
    </row>
    <row r="49" spans="1:4" ht="21.95" customHeight="1">
      <c r="A49" s="4"/>
      <c r="B49" s="4"/>
      <c r="C49" s="4"/>
      <c r="D49" s="1"/>
    </row>
    <row r="50" spans="1:4" ht="21.95" customHeight="1">
      <c r="A50" s="4"/>
      <c r="B50" s="4"/>
      <c r="C50" s="4"/>
      <c r="D50" s="1"/>
    </row>
    <row r="51" spans="1:4" ht="21.95" customHeight="1">
      <c r="A51" s="4"/>
      <c r="B51" s="4"/>
      <c r="C51" s="4"/>
      <c r="D51" s="1"/>
    </row>
    <row r="52" spans="1:4" ht="21.95" customHeight="1">
      <c r="A52" s="4"/>
      <c r="B52" s="4"/>
      <c r="C52" s="4"/>
      <c r="D52" s="1"/>
    </row>
    <row r="53" spans="1:4" ht="21.95" customHeight="1">
      <c r="A53" s="4"/>
      <c r="B53" s="4"/>
      <c r="C53" s="4"/>
      <c r="D53" s="1"/>
    </row>
    <row r="54" spans="1:4" ht="21.95" customHeight="1">
      <c r="A54" s="4"/>
      <c r="B54" s="4"/>
      <c r="C54" s="4"/>
      <c r="D54" s="1"/>
    </row>
    <row r="55" spans="1:4" ht="21.95" customHeight="1">
      <c r="A55" s="4"/>
      <c r="B55" s="4"/>
      <c r="C55" s="4"/>
      <c r="D55" s="1"/>
    </row>
    <row r="56" spans="1:4" ht="21.95" customHeight="1">
      <c r="A56" s="4"/>
      <c r="B56" s="4"/>
      <c r="C56" s="4"/>
      <c r="D56" s="1"/>
    </row>
    <row r="57" spans="1:4" ht="21.95" customHeight="1">
      <c r="A57" s="4"/>
      <c r="B57" s="4"/>
      <c r="C57" s="4"/>
      <c r="D57" s="1"/>
    </row>
    <row r="58" spans="1:4" ht="21.95" customHeight="1">
      <c r="A58" s="4"/>
      <c r="B58" s="4"/>
      <c r="C58" s="4"/>
      <c r="D58" s="1"/>
    </row>
    <row r="59" spans="1:4" ht="21.95" customHeight="1">
      <c r="A59" s="4"/>
      <c r="B59" s="4"/>
      <c r="C59" s="4"/>
      <c r="D59" s="1"/>
    </row>
    <row r="60" spans="1:4" ht="21.95" customHeight="1">
      <c r="A60" s="4"/>
      <c r="B60" s="4"/>
      <c r="C60" s="4"/>
      <c r="D60" s="1"/>
    </row>
    <row r="61" spans="1:4" ht="21.95" customHeight="1">
      <c r="A61" s="4"/>
      <c r="B61" s="4"/>
      <c r="C61" s="4"/>
      <c r="D61" s="1"/>
    </row>
    <row r="62" spans="1:4" ht="21.95" customHeight="1">
      <c r="A62" s="4"/>
      <c r="B62" s="4"/>
      <c r="C62" s="4"/>
      <c r="D62" s="1"/>
    </row>
    <row r="63" spans="1:4" ht="21.95" customHeight="1">
      <c r="A63" s="4"/>
      <c r="B63" s="4"/>
      <c r="C63" s="4"/>
      <c r="D63" s="1"/>
    </row>
    <row r="64" spans="1:4" ht="21.95" customHeight="1">
      <c r="A64" s="4"/>
      <c r="B64" s="4"/>
      <c r="C64" s="4"/>
      <c r="D64" s="1"/>
    </row>
    <row r="65" spans="1:4" ht="21.95" customHeight="1">
      <c r="A65" s="4"/>
      <c r="B65" s="4"/>
      <c r="C65" s="4"/>
      <c r="D65" s="1"/>
    </row>
    <row r="66" spans="1:4" ht="21.95" customHeight="1">
      <c r="A66" s="4"/>
      <c r="B66" s="4"/>
      <c r="C66" s="4"/>
      <c r="D66" s="1"/>
    </row>
    <row r="67" spans="1:4" ht="21.95" customHeight="1">
      <c r="A67" s="4"/>
      <c r="B67" s="4"/>
      <c r="C67" s="4"/>
      <c r="D67" s="1"/>
    </row>
    <row r="68" spans="1:4" ht="21.95" customHeight="1">
      <c r="A68" s="4"/>
      <c r="B68" s="4"/>
      <c r="C68" s="4"/>
      <c r="D68" s="1"/>
    </row>
    <row r="69" spans="1:4" ht="21.95" customHeight="1">
      <c r="A69" s="4"/>
      <c r="B69" s="4"/>
      <c r="C69" s="4"/>
      <c r="D69" s="1"/>
    </row>
  </sheetData>
  <sortState ref="A6:G23">
    <sortCondition ref="B5"/>
  </sortState>
  <mergeCells count="1">
    <mergeCell ref="A1:B1"/>
  </mergeCells>
  <conditionalFormatting sqref="F6:F23">
    <cfRule type="expression" dxfId="3" priority="3">
      <formula>ISNUMBER(SEARCH("M",E6))=TRUE</formula>
    </cfRule>
    <cfRule type="expression" dxfId="2" priority="4">
      <formula>ISNUMBER(SEARCH("F",E6))=TRUE</formula>
    </cfRule>
  </conditionalFormatting>
  <conditionalFormatting sqref="G6:G23">
    <cfRule type="expression" dxfId="1" priority="2">
      <formula>ISNUMBER(SEARCH("F",E6))=TRUE</formula>
    </cfRule>
  </conditionalFormatting>
  <conditionalFormatting sqref="G6:G23">
    <cfRule type="expression" dxfId="0" priority="1">
      <formula>ISNUMBER(SEARCH("M",E6))=TRUE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C1"/>
    </sheetView>
  </sheetViews>
  <sheetFormatPr defaultRowHeight="15"/>
  <cols>
    <col min="1" max="1" width="14.5703125" customWidth="1"/>
    <col min="2" max="3" width="32.85546875" customWidth="1"/>
  </cols>
  <sheetData>
    <row r="1" spans="1:4" ht="18.75">
      <c r="A1" s="42" t="s">
        <v>14</v>
      </c>
      <c r="B1" s="42"/>
      <c r="C1" s="42"/>
      <c r="D1" s="24"/>
    </row>
    <row r="2" spans="1:4" ht="15.75" thickBot="1"/>
    <row r="3" spans="1:4" ht="21">
      <c r="A3" s="17" t="s">
        <v>15</v>
      </c>
      <c r="B3" s="18" t="s">
        <v>16</v>
      </c>
      <c r="C3" s="19" t="s">
        <v>17</v>
      </c>
    </row>
    <row r="4" spans="1:4" ht="65.25" customHeight="1">
      <c r="A4" s="20" t="s">
        <v>20</v>
      </c>
      <c r="B4" s="36" t="s">
        <v>265</v>
      </c>
      <c r="C4" s="37" t="s">
        <v>254</v>
      </c>
    </row>
    <row r="5" spans="1:4" ht="65.25" customHeight="1">
      <c r="A5" s="20" t="s">
        <v>19</v>
      </c>
      <c r="B5" s="36" t="s">
        <v>251</v>
      </c>
      <c r="C5" s="37" t="s">
        <v>216</v>
      </c>
    </row>
    <row r="6" spans="1:4" ht="65.25" customHeight="1">
      <c r="A6" s="20" t="s">
        <v>18</v>
      </c>
      <c r="B6" s="36" t="s">
        <v>194</v>
      </c>
      <c r="C6" s="37" t="s">
        <v>117</v>
      </c>
    </row>
    <row r="7" spans="1:4" ht="65.25" customHeight="1">
      <c r="A7" s="38" t="s">
        <v>28</v>
      </c>
      <c r="B7" s="36" t="s">
        <v>100</v>
      </c>
      <c r="C7" s="37" t="s">
        <v>87</v>
      </c>
    </row>
    <row r="8" spans="1:4" ht="65.25" customHeight="1" thickBot="1">
      <c r="A8" s="21" t="s">
        <v>29</v>
      </c>
      <c r="B8" s="39" t="s">
        <v>60</v>
      </c>
      <c r="C8" s="40" t="s">
        <v>272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3km</vt:lpstr>
      <vt:lpstr>5km</vt:lpstr>
      <vt:lpstr>10km</vt:lpstr>
      <vt:lpstr>21.1km</vt:lpstr>
      <vt:lpstr>42.2km</vt:lpstr>
      <vt:lpstr>First Finishers</vt:lpstr>
      <vt:lpstr>'10km'!Print_Titles</vt:lpstr>
      <vt:lpstr>'21.1km'!Print_Titles</vt:lpstr>
      <vt:lpstr>'3km'!Print_Titles</vt:lpstr>
      <vt:lpstr>'42.2km'!Print_Titles</vt:lpstr>
      <vt:lpstr>'5km'!Print_Titles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Study</dc:creator>
  <cp:lastModifiedBy>User</cp:lastModifiedBy>
  <cp:lastPrinted>2016-11-19T03:20:25Z</cp:lastPrinted>
  <dcterms:created xsi:type="dcterms:W3CDTF">2016-06-17T11:41:27Z</dcterms:created>
  <dcterms:modified xsi:type="dcterms:W3CDTF">2017-06-18T11:43:26Z</dcterms:modified>
</cp:coreProperties>
</file>