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5" windowHeight="11820" activeTab="5"/>
  </bookViews>
  <sheets>
    <sheet name="First Finishers" sheetId="8" r:id="rId1"/>
    <sheet name="3km" sheetId="1" r:id="rId2"/>
    <sheet name="5km" sheetId="10" r:id="rId3"/>
    <sheet name="10km" sheetId="2" r:id="rId4"/>
    <sheet name="21.1km" sheetId="3" r:id="rId5"/>
    <sheet name="42.2km" sheetId="7" r:id="rId6"/>
  </sheets>
  <definedNames>
    <definedName name="_xlnm._FilterDatabase" localSheetId="3" hidden="1">'10km'!$A$5:$D$37</definedName>
    <definedName name="_xlnm.Print_Titles" localSheetId="3">'10km'!$3:$5</definedName>
    <definedName name="_xlnm.Print_Titles" localSheetId="4">'21.1km'!$3:$5</definedName>
    <definedName name="_xlnm.Print_Titles" localSheetId="1">'3km'!$1:$1</definedName>
    <definedName name="_xlnm.Print_Titles" localSheetId="5">'42.2km'!$3:$5</definedName>
    <definedName name="_xlnm.Print_Titles" localSheetId="2">'5km'!$1:$1</definedName>
  </definedNames>
  <calcPr calcId="124519"/>
</workbook>
</file>

<file path=xl/calcChain.xml><?xml version="1.0" encoding="utf-8"?>
<calcChain xmlns="http://schemas.openxmlformats.org/spreadsheetml/2006/main">
  <c r="D65" i="2"/>
  <c r="D64"/>
  <c r="G17"/>
  <c r="H17"/>
  <c r="G27"/>
  <c r="H27"/>
  <c r="G47"/>
  <c r="H47"/>
  <c r="G17" i="10"/>
  <c r="H17"/>
  <c r="G18"/>
  <c r="H18"/>
  <c r="H6"/>
  <c r="G6"/>
  <c r="D67" i="3"/>
  <c r="D66"/>
  <c r="G65"/>
  <c r="H65"/>
  <c r="D65"/>
  <c r="G17"/>
  <c r="H17"/>
  <c r="G19"/>
  <c r="H19"/>
  <c r="G27"/>
  <c r="H27"/>
  <c r="G28"/>
  <c r="H28"/>
  <c r="G42"/>
  <c r="H42"/>
  <c r="G46"/>
  <c r="H46"/>
  <c r="G52"/>
  <c r="H52"/>
  <c r="G64"/>
  <c r="H64"/>
  <c r="G7" i="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H6"/>
  <c r="G6"/>
  <c r="D30"/>
  <c r="D44" i="3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8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9" i="2"/>
  <c r="D40"/>
  <c r="D41"/>
  <c r="D42"/>
  <c r="D43"/>
  <c r="D44"/>
  <c r="H44" s="1"/>
  <c r="D45"/>
  <c r="D46"/>
  <c r="D48"/>
  <c r="D49"/>
  <c r="D50"/>
  <c r="D51"/>
  <c r="D52"/>
  <c r="D53"/>
  <c r="D54"/>
  <c r="D55"/>
  <c r="D56"/>
  <c r="D57"/>
  <c r="D58"/>
  <c r="D59"/>
  <c r="D60"/>
  <c r="D61"/>
  <c r="D62"/>
  <c r="D63"/>
  <c r="D66"/>
  <c r="D16" i="10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16" i="1"/>
  <c r="D17"/>
  <c r="D18"/>
  <c r="D19"/>
  <c r="D20"/>
  <c r="D21"/>
  <c r="D22"/>
  <c r="D23"/>
  <c r="D24"/>
  <c r="D25"/>
  <c r="D26"/>
  <c r="D27"/>
  <c r="D15" i="10"/>
  <c r="D14"/>
  <c r="D13"/>
  <c r="D12"/>
  <c r="D11"/>
  <c r="D10"/>
  <c r="D9"/>
  <c r="D8"/>
  <c r="D7"/>
  <c r="D6"/>
  <c r="D28" i="7"/>
  <c r="D29"/>
  <c r="D13"/>
  <c r="D38" i="2"/>
  <c r="D23" i="7"/>
  <c r="D24"/>
  <c r="D25"/>
  <c r="D26"/>
  <c r="D27"/>
  <c r="D22"/>
  <c r="D21"/>
  <c r="D20"/>
  <c r="D19"/>
  <c r="D18"/>
  <c r="D17"/>
  <c r="D16"/>
  <c r="D15"/>
  <c r="D14"/>
  <c r="D12"/>
  <c r="D11"/>
  <c r="D10"/>
  <c r="D9"/>
  <c r="D8"/>
  <c r="D7"/>
  <c r="D6"/>
  <c r="G44" i="2" l="1"/>
  <c r="H38" i="10"/>
  <c r="H39"/>
  <c r="H68" i="3"/>
  <c r="G39" i="10"/>
  <c r="H36"/>
  <c r="G38"/>
  <c r="H37"/>
  <c r="G37"/>
  <c r="H34"/>
  <c r="G36"/>
  <c r="H35"/>
  <c r="G35"/>
  <c r="H32"/>
  <c r="G34"/>
  <c r="H33"/>
  <c r="G33"/>
  <c r="H30"/>
  <c r="G32"/>
  <c r="H31"/>
  <c r="G31"/>
  <c r="H28"/>
  <c r="G30"/>
  <c r="H29"/>
  <c r="G29"/>
  <c r="H26"/>
  <c r="G28"/>
  <c r="H27"/>
  <c r="G27"/>
  <c r="H24"/>
  <c r="G26"/>
  <c r="H25"/>
  <c r="G25"/>
  <c r="G24"/>
  <c r="G23"/>
  <c r="H23"/>
  <c r="H7"/>
  <c r="H22"/>
  <c r="H20"/>
  <c r="G22"/>
  <c r="H21"/>
  <c r="G21"/>
  <c r="G20"/>
  <c r="H11"/>
  <c r="H19"/>
  <c r="G19"/>
  <c r="G16"/>
  <c r="H14"/>
  <c r="H12"/>
  <c r="H10"/>
  <c r="H16"/>
  <c r="H15"/>
  <c r="H13"/>
  <c r="G15"/>
  <c r="G14"/>
  <c r="G13"/>
  <c r="G12"/>
  <c r="G11"/>
  <c r="G10"/>
  <c r="G9"/>
  <c r="G8"/>
  <c r="G7"/>
  <c r="H9"/>
  <c r="H8"/>
  <c r="G68" i="3"/>
  <c r="H66"/>
  <c r="G62"/>
  <c r="H63"/>
  <c r="G63"/>
  <c r="G67"/>
  <c r="G66"/>
  <c r="H58"/>
  <c r="H67"/>
  <c r="H61"/>
  <c r="G60"/>
  <c r="H62"/>
  <c r="G61"/>
  <c r="H59"/>
  <c r="H60"/>
  <c r="G59"/>
  <c r="H57"/>
  <c r="G58"/>
  <c r="H56"/>
  <c r="H55"/>
  <c r="G57"/>
  <c r="G56"/>
  <c r="H53"/>
  <c r="G55"/>
  <c r="H54"/>
  <c r="G54"/>
  <c r="H51"/>
  <c r="G53"/>
  <c r="H49"/>
  <c r="G51"/>
  <c r="H50"/>
  <c r="G50"/>
  <c r="H47"/>
  <c r="G49"/>
  <c r="H48"/>
  <c r="G48"/>
  <c r="H45"/>
  <c r="G47"/>
  <c r="H43"/>
  <c r="G45"/>
  <c r="H41"/>
  <c r="H44"/>
  <c r="G44"/>
  <c r="G43"/>
  <c r="G41"/>
  <c r="H40"/>
  <c r="H39"/>
  <c r="G40"/>
  <c r="H38"/>
  <c r="G39"/>
  <c r="H37"/>
  <c r="G38"/>
  <c r="G37"/>
  <c r="H36"/>
  <c r="H34"/>
  <c r="H35"/>
  <c r="G36"/>
  <c r="G33"/>
  <c r="G35"/>
  <c r="H31"/>
  <c r="G34"/>
  <c r="H32"/>
  <c r="H33"/>
  <c r="G32"/>
  <c r="H30"/>
  <c r="G31"/>
  <c r="H29"/>
  <c r="G30"/>
  <c r="H26"/>
  <c r="G29"/>
  <c r="H25"/>
  <c r="G26"/>
  <c r="H24"/>
  <c r="G25"/>
  <c r="H23"/>
  <c r="G24"/>
  <c r="H22"/>
  <c r="G23"/>
  <c r="H21"/>
  <c r="G22"/>
  <c r="H20"/>
  <c r="G21"/>
  <c r="H15"/>
  <c r="G18"/>
  <c r="G20"/>
  <c r="H18"/>
  <c r="H16"/>
  <c r="G16"/>
  <c r="H14"/>
  <c r="G15"/>
  <c r="H13"/>
  <c r="G14"/>
  <c r="H12"/>
  <c r="G13"/>
  <c r="H11"/>
  <c r="G12"/>
  <c r="H10"/>
  <c r="G11"/>
  <c r="H9"/>
  <c r="G10"/>
  <c r="H8"/>
  <c r="G9"/>
  <c r="G8"/>
  <c r="H7"/>
  <c r="G6"/>
  <c r="G7"/>
  <c r="H6"/>
  <c r="D7" i="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6"/>
  <c r="H66" s="1"/>
  <c r="D7" i="1"/>
  <c r="D8"/>
  <c r="D9"/>
  <c r="D10"/>
  <c r="D11"/>
  <c r="D12"/>
  <c r="D13"/>
  <c r="D14"/>
  <c r="D15"/>
  <c r="D6"/>
  <c r="H36" i="2" l="1"/>
  <c r="G36"/>
  <c r="H30"/>
  <c r="G28"/>
  <c r="H24"/>
  <c r="H21"/>
  <c r="G19"/>
  <c r="H16"/>
  <c r="G14"/>
  <c r="H12"/>
  <c r="G10"/>
  <c r="G8"/>
  <c r="H34"/>
  <c r="G32"/>
  <c r="H37"/>
  <c r="G35"/>
  <c r="G33"/>
  <c r="G31"/>
  <c r="G29"/>
  <c r="H25"/>
  <c r="H23"/>
  <c r="G22"/>
  <c r="G20"/>
  <c r="G18"/>
  <c r="G15"/>
  <c r="G13"/>
  <c r="G11"/>
  <c r="G9"/>
  <c r="H49"/>
  <c r="H10"/>
  <c r="H26"/>
  <c r="H31"/>
  <c r="H35"/>
  <c r="H6"/>
  <c r="H19"/>
  <c r="H28"/>
  <c r="H41"/>
  <c r="H7"/>
  <c r="H45"/>
  <c r="H48"/>
  <c r="H9"/>
  <c r="H11"/>
  <c r="H15"/>
  <c r="H20"/>
  <c r="H29"/>
  <c r="H33"/>
  <c r="H38"/>
  <c r="G6"/>
  <c r="G12"/>
  <c r="G16"/>
  <c r="G21"/>
  <c r="G23"/>
  <c r="G25"/>
  <c r="G30"/>
  <c r="G34"/>
  <c r="G37"/>
  <c r="G39"/>
  <c r="G41"/>
  <c r="H39"/>
  <c r="G42"/>
  <c r="G43"/>
  <c r="G45"/>
  <c r="H46"/>
  <c r="G48"/>
  <c r="G46"/>
  <c r="G50"/>
  <c r="G51"/>
  <c r="G52"/>
  <c r="G53"/>
  <c r="G54"/>
  <c r="G55"/>
  <c r="G56"/>
  <c r="G57"/>
  <c r="G58"/>
  <c r="G59"/>
  <c r="G60"/>
  <c r="G61"/>
  <c r="G62"/>
  <c r="H61"/>
  <c r="H63"/>
  <c r="H64"/>
  <c r="G64"/>
  <c r="H62"/>
  <c r="H8"/>
  <c r="H13"/>
  <c r="H18"/>
  <c r="H22"/>
  <c r="H40"/>
  <c r="G7"/>
  <c r="G24"/>
  <c r="G26"/>
  <c r="G38"/>
  <c r="G40"/>
  <c r="H14"/>
  <c r="H32"/>
  <c r="H42"/>
  <c r="H43"/>
  <c r="G49"/>
  <c r="H50"/>
  <c r="H51"/>
  <c r="H52"/>
  <c r="H53"/>
  <c r="H54"/>
  <c r="H55"/>
  <c r="H56"/>
  <c r="H57"/>
  <c r="H58"/>
  <c r="H59"/>
  <c r="H60"/>
  <c r="G63"/>
  <c r="G66"/>
  <c r="G65"/>
  <c r="H65"/>
  <c r="G24" i="1"/>
  <c r="H12"/>
  <c r="G15"/>
  <c r="G13"/>
  <c r="G11"/>
  <c r="G9"/>
  <c r="H7"/>
  <c r="H14"/>
  <c r="H10"/>
  <c r="H8"/>
  <c r="H9"/>
  <c r="H13"/>
  <c r="H17"/>
  <c r="H21"/>
  <c r="G8"/>
  <c r="G10"/>
  <c r="G12"/>
  <c r="G14"/>
  <c r="G16"/>
  <c r="G18"/>
  <c r="G20"/>
  <c r="G22"/>
  <c r="H18"/>
  <c r="H22"/>
  <c r="G23"/>
  <c r="H24"/>
  <c r="G25"/>
  <c r="H26"/>
  <c r="H27"/>
  <c r="G26"/>
  <c r="H11"/>
  <c r="H15"/>
  <c r="H19"/>
  <c r="G7"/>
  <c r="G17"/>
  <c r="G19"/>
  <c r="G21"/>
  <c r="H6"/>
  <c r="H16"/>
  <c r="H20"/>
  <c r="G6"/>
  <c r="H23"/>
  <c r="H25"/>
  <c r="G27"/>
</calcChain>
</file>

<file path=xl/sharedStrings.xml><?xml version="1.0" encoding="utf-8"?>
<sst xmlns="http://schemas.openxmlformats.org/spreadsheetml/2006/main" count="747" uniqueCount="386">
  <si>
    <t>Phillips</t>
  </si>
  <si>
    <t>Benjamin</t>
  </si>
  <si>
    <t>Lawrie</t>
  </si>
  <si>
    <t>Cresp</t>
  </si>
  <si>
    <t>Naomi</t>
  </si>
  <si>
    <t>Colin</t>
  </si>
  <si>
    <t>Belinda</t>
  </si>
  <si>
    <t>Parr</t>
  </si>
  <si>
    <t>Karen</t>
  </si>
  <si>
    <t>Matthew</t>
  </si>
  <si>
    <t>Tracy</t>
  </si>
  <si>
    <t>Alison</t>
  </si>
  <si>
    <t>Sharlene</t>
  </si>
  <si>
    <t>Vears</t>
  </si>
  <si>
    <t>Jasmin</t>
  </si>
  <si>
    <t>Katie</t>
  </si>
  <si>
    <t>Tori</t>
  </si>
  <si>
    <t>Gibson</t>
  </si>
  <si>
    <t>Chris</t>
  </si>
  <si>
    <t>David</t>
  </si>
  <si>
    <t>Aimee</t>
  </si>
  <si>
    <t>Shepherd</t>
  </si>
  <si>
    <t>Baraglia</t>
  </si>
  <si>
    <t>Ali</t>
  </si>
  <si>
    <t>Young</t>
  </si>
  <si>
    <t>Davis</t>
  </si>
  <si>
    <t>Graeme</t>
  </si>
  <si>
    <t>Shore</t>
  </si>
  <si>
    <t>Trevor</t>
  </si>
  <si>
    <t>Carpenter</t>
  </si>
  <si>
    <t>Victoria</t>
  </si>
  <si>
    <t>Julie</t>
  </si>
  <si>
    <t>Louise</t>
  </si>
  <si>
    <t>Catherine</t>
  </si>
  <si>
    <t>Sam</t>
  </si>
  <si>
    <t>Michael</t>
  </si>
  <si>
    <t>Fiona</t>
  </si>
  <si>
    <t>Bracken</t>
  </si>
  <si>
    <t>Paul</t>
  </si>
  <si>
    <t>Butler</t>
  </si>
  <si>
    <t>Amy</t>
  </si>
  <si>
    <t>Janet</t>
  </si>
  <si>
    <t>Kemplay-Hill</t>
  </si>
  <si>
    <t>Collins</t>
  </si>
  <si>
    <t>Leon</t>
  </si>
  <si>
    <t>Raymond</t>
  </si>
  <si>
    <t>Kent</t>
  </si>
  <si>
    <t>Timothy</t>
  </si>
  <si>
    <t>Horton</t>
  </si>
  <si>
    <t>Bernie</t>
  </si>
  <si>
    <t>Cummins</t>
  </si>
  <si>
    <t>Robinson</t>
  </si>
  <si>
    <t>Smith</t>
  </si>
  <si>
    <t>Bennett</t>
  </si>
  <si>
    <t>Peter</t>
  </si>
  <si>
    <t>Riach</t>
  </si>
  <si>
    <t>Craig</t>
  </si>
  <si>
    <t>Brooks</t>
  </si>
  <si>
    <t>Grant</t>
  </si>
  <si>
    <t>Allen</t>
  </si>
  <si>
    <t>BIB #</t>
  </si>
  <si>
    <t>FIRST</t>
  </si>
  <si>
    <t>LAST</t>
  </si>
  <si>
    <t>EVENT:</t>
  </si>
  <si>
    <t>EVENT ACTUAL START TIME:</t>
  </si>
  <si>
    <t>Finish Time</t>
  </si>
  <si>
    <t>3km</t>
  </si>
  <si>
    <t>10km</t>
  </si>
  <si>
    <t>21.1km</t>
  </si>
  <si>
    <t>42.2km</t>
  </si>
  <si>
    <t>Clock Time</t>
  </si>
  <si>
    <t>Gender</t>
  </si>
  <si>
    <t>F</t>
  </si>
  <si>
    <t>M</t>
  </si>
  <si>
    <t>Overall Rank</t>
  </si>
  <si>
    <t>Rank in Gender</t>
  </si>
  <si>
    <t>Luke</t>
  </si>
  <si>
    <t>Boey</t>
  </si>
  <si>
    <t>Montien</t>
  </si>
  <si>
    <t>Jordan</t>
  </si>
  <si>
    <t>Cathryn</t>
  </si>
  <si>
    <t>Loughlin</t>
  </si>
  <si>
    <t>Caitlin</t>
  </si>
  <si>
    <t>Roslyn</t>
  </si>
  <si>
    <t>Richelle</t>
  </si>
  <si>
    <t>Patrick</t>
  </si>
  <si>
    <t>Wickman</t>
  </si>
  <si>
    <t>Karl</t>
  </si>
  <si>
    <t>Adele</t>
  </si>
  <si>
    <t>Todd</t>
  </si>
  <si>
    <t>Mark</t>
  </si>
  <si>
    <t>Iain</t>
  </si>
  <si>
    <t>Comerford</t>
  </si>
  <si>
    <t>Neil</t>
  </si>
  <si>
    <t>Jane</t>
  </si>
  <si>
    <t>Glacken</t>
  </si>
  <si>
    <t>Lauren</t>
  </si>
  <si>
    <t>Mahoney</t>
  </si>
  <si>
    <t>Anna</t>
  </si>
  <si>
    <t>Emma</t>
  </si>
  <si>
    <t>Brad</t>
  </si>
  <si>
    <t>Abbott</t>
  </si>
  <si>
    <t>Lachlan</t>
  </si>
  <si>
    <t>Stewart</t>
  </si>
  <si>
    <t>Kuhne</t>
  </si>
  <si>
    <t>First Finishers</t>
  </si>
  <si>
    <t>Event</t>
  </si>
  <si>
    <r>
      <rPr>
        <b/>
        <sz val="16"/>
        <color theme="1"/>
        <rFont val="Calibri"/>
        <family val="2"/>
        <scheme val="minor"/>
      </rPr>
      <t>3KM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Paticipation only   No medal</t>
    </r>
  </si>
  <si>
    <t>Male</t>
  </si>
  <si>
    <t>Female</t>
  </si>
  <si>
    <t>10KM</t>
  </si>
  <si>
    <t>21.1KM</t>
  </si>
  <si>
    <t>42.2KM</t>
  </si>
  <si>
    <t>5km</t>
  </si>
  <si>
    <t>Rachel</t>
  </si>
  <si>
    <t>Thomas</t>
  </si>
  <si>
    <t>Alexander</t>
  </si>
  <si>
    <t>Macneil</t>
  </si>
  <si>
    <t>Kathryn</t>
  </si>
  <si>
    <t>Leah</t>
  </si>
  <si>
    <t>Newby</t>
  </si>
  <si>
    <t>Rebecca</t>
  </si>
  <si>
    <t>Hunt</t>
  </si>
  <si>
    <t>Nichols</t>
  </si>
  <si>
    <t>Dylan</t>
  </si>
  <si>
    <t>Lea</t>
  </si>
  <si>
    <t>Jade</t>
  </si>
  <si>
    <t>Jessica</t>
  </si>
  <si>
    <t>ROBYN</t>
  </si>
  <si>
    <t>MEYER</t>
  </si>
  <si>
    <t>CAITLIN</t>
  </si>
  <si>
    <t>Brogan</t>
  </si>
  <si>
    <t>Salai</t>
  </si>
  <si>
    <t>Parasiers</t>
  </si>
  <si>
    <t>Gary</t>
  </si>
  <si>
    <t>Place</t>
  </si>
  <si>
    <t>James</t>
  </si>
  <si>
    <t>Kerr</t>
  </si>
  <si>
    <t>Jenna</t>
  </si>
  <si>
    <t>Josh</t>
  </si>
  <si>
    <t>Christina</t>
  </si>
  <si>
    <t>Kumar</t>
  </si>
  <si>
    <t>Miladinovic</t>
  </si>
  <si>
    <t>Cameron</t>
  </si>
  <si>
    <t>Rogers</t>
  </si>
  <si>
    <t>Annette</t>
  </si>
  <si>
    <t>Moore</t>
  </si>
  <si>
    <t>Kadi</t>
  </si>
  <si>
    <t>Goulter</t>
  </si>
  <si>
    <t>Lily</t>
  </si>
  <si>
    <t>Mariam</t>
  </si>
  <si>
    <t>Mefail</t>
  </si>
  <si>
    <t>Carla</t>
  </si>
  <si>
    <t>Taylor</t>
  </si>
  <si>
    <t>Nette</t>
  </si>
  <si>
    <t>Obee</t>
  </si>
  <si>
    <t>Tracey</t>
  </si>
  <si>
    <t>Pearce</t>
  </si>
  <si>
    <t>Cassie</t>
  </si>
  <si>
    <t>Coppola</t>
  </si>
  <si>
    <t>Scardigno</t>
  </si>
  <si>
    <t>Tonkin</t>
  </si>
  <si>
    <t>Sarah</t>
  </si>
  <si>
    <t>Sutton</t>
  </si>
  <si>
    <t>Lukat</t>
  </si>
  <si>
    <t>Dennis</t>
  </si>
  <si>
    <t>Hoiberg</t>
  </si>
  <si>
    <t>Riley</t>
  </si>
  <si>
    <t>Hutt</t>
  </si>
  <si>
    <t>Gillespie</t>
  </si>
  <si>
    <t>Kerry</t>
  </si>
  <si>
    <t>Mcconnell</t>
  </si>
  <si>
    <t>Joanne</t>
  </si>
  <si>
    <t>Kelly</t>
  </si>
  <si>
    <t>Lynda</t>
  </si>
  <si>
    <t>Barnes</t>
  </si>
  <si>
    <t>Renee</t>
  </si>
  <si>
    <t>McCallum</t>
  </si>
  <si>
    <t>Meg</t>
  </si>
  <si>
    <t>Light</t>
  </si>
  <si>
    <t>Hannah</t>
  </si>
  <si>
    <t>Mattiske</t>
  </si>
  <si>
    <t>Melinda</t>
  </si>
  <si>
    <t>Cooper</t>
  </si>
  <si>
    <t>Ethan</t>
  </si>
  <si>
    <t>Slack</t>
  </si>
  <si>
    <t>Leanne</t>
  </si>
  <si>
    <t>Ales</t>
  </si>
  <si>
    <t>Coddington</t>
  </si>
  <si>
    <t>Katherine</t>
  </si>
  <si>
    <t>Brown</t>
  </si>
  <si>
    <t>Mel</t>
  </si>
  <si>
    <t>Dan</t>
  </si>
  <si>
    <t>Monica</t>
  </si>
  <si>
    <t>Finazzo</t>
  </si>
  <si>
    <t>Jabornicky</t>
  </si>
  <si>
    <t>Christine</t>
  </si>
  <si>
    <t>Hull</t>
  </si>
  <si>
    <t>Ross</t>
  </si>
  <si>
    <t>Baker</t>
  </si>
  <si>
    <t>Rosalind</t>
  </si>
  <si>
    <t>Scrimgeour</t>
  </si>
  <si>
    <t>Burckhardt</t>
  </si>
  <si>
    <t>Sally</t>
  </si>
  <si>
    <t>Henderson</t>
  </si>
  <si>
    <t>Sonia</t>
  </si>
  <si>
    <t>GALLARELLO</t>
  </si>
  <si>
    <t>Jacqui</t>
  </si>
  <si>
    <t>Cheetham</t>
  </si>
  <si>
    <t>Joanna</t>
  </si>
  <si>
    <t>Fleming</t>
  </si>
  <si>
    <t>Deighton</t>
  </si>
  <si>
    <t>John</t>
  </si>
  <si>
    <t>Hall</t>
  </si>
  <si>
    <t>Kitching</t>
  </si>
  <si>
    <t>Yale</t>
  </si>
  <si>
    <t>Kitschke</t>
  </si>
  <si>
    <t>Kylie</t>
  </si>
  <si>
    <t>De Marie</t>
  </si>
  <si>
    <t>Charlie</t>
  </si>
  <si>
    <t>Deborah</t>
  </si>
  <si>
    <t>Cheryl</t>
  </si>
  <si>
    <t>Mckibbin</t>
  </si>
  <si>
    <t>Willow</t>
  </si>
  <si>
    <t>Anthony</t>
  </si>
  <si>
    <t>Watts</t>
  </si>
  <si>
    <t>Lucas</t>
  </si>
  <si>
    <t>Noel</t>
  </si>
  <si>
    <t>Stephen</t>
  </si>
  <si>
    <t>Adams</t>
  </si>
  <si>
    <t>Livio</t>
  </si>
  <si>
    <t>Craveri</t>
  </si>
  <si>
    <t>Sindy</t>
  </si>
  <si>
    <t>Woo</t>
  </si>
  <si>
    <t>Ricko</t>
  </si>
  <si>
    <t>Battersby</t>
  </si>
  <si>
    <t>Glenys</t>
  </si>
  <si>
    <t>Fincher</t>
  </si>
  <si>
    <t>Carrie Marie</t>
  </si>
  <si>
    <t>Yu</t>
  </si>
  <si>
    <t>Rodney</t>
  </si>
  <si>
    <t>Harker</t>
  </si>
  <si>
    <t>Robert</t>
  </si>
  <si>
    <t>Jones</t>
  </si>
  <si>
    <t>Simpson</t>
  </si>
  <si>
    <t>Steven</t>
  </si>
  <si>
    <t>Gabrielle</t>
  </si>
  <si>
    <t>Seto</t>
  </si>
  <si>
    <t>Nikki</t>
  </si>
  <si>
    <t>Denholm</t>
  </si>
  <si>
    <t>Sophie</t>
  </si>
  <si>
    <t>Quinlivan</t>
  </si>
  <si>
    <t>Natalie</t>
  </si>
  <si>
    <t>Eutien</t>
  </si>
  <si>
    <t>JP</t>
  </si>
  <si>
    <t>Oscar</t>
  </si>
  <si>
    <t>Taipari</t>
  </si>
  <si>
    <t>Ness</t>
  </si>
  <si>
    <t>Van Arend</t>
  </si>
  <si>
    <t>Katrina</t>
  </si>
  <si>
    <t>Melissa</t>
  </si>
  <si>
    <t>Starfield</t>
  </si>
  <si>
    <t>Large</t>
  </si>
  <si>
    <t>Steve</t>
  </si>
  <si>
    <t>Richards</t>
  </si>
  <si>
    <t>Damien</t>
  </si>
  <si>
    <t>Seidel</t>
  </si>
  <si>
    <t>Chloe</t>
  </si>
  <si>
    <t>Green</t>
  </si>
  <si>
    <t>Shannon</t>
  </si>
  <si>
    <t>Minett</t>
  </si>
  <si>
    <t>Mcseveney</t>
  </si>
  <si>
    <t>Axl</t>
  </si>
  <si>
    <t>Mcinerney</t>
  </si>
  <si>
    <t>Matt</t>
  </si>
  <si>
    <t>Treloar</t>
  </si>
  <si>
    <t>Kara</t>
  </si>
  <si>
    <t>Reek</t>
  </si>
  <si>
    <t>Alex</t>
  </si>
  <si>
    <t>Ferguson</t>
  </si>
  <si>
    <t>Farley</t>
  </si>
  <si>
    <t>Kim</t>
  </si>
  <si>
    <t>Doecke</t>
  </si>
  <si>
    <t>Courtney</t>
  </si>
  <si>
    <t>Ribbons</t>
  </si>
  <si>
    <t>Kevin</t>
  </si>
  <si>
    <t>Carr</t>
  </si>
  <si>
    <t>Shears</t>
  </si>
  <si>
    <t>Ratcliffe</t>
  </si>
  <si>
    <t>Grette</t>
  </si>
  <si>
    <t>Wilkinson</t>
  </si>
  <si>
    <t>RAHUL</t>
  </si>
  <si>
    <t>SOLANKI</t>
  </si>
  <si>
    <t>Sheppard</t>
  </si>
  <si>
    <t>Darianne</t>
  </si>
  <si>
    <t>Growden</t>
  </si>
  <si>
    <t>Denham</t>
  </si>
  <si>
    <t>Reece</t>
  </si>
  <si>
    <t>Christopher</t>
  </si>
  <si>
    <t>Carrie</t>
  </si>
  <si>
    <t>Bruer</t>
  </si>
  <si>
    <t>Brenton</t>
  </si>
  <si>
    <t>Clarke</t>
  </si>
  <si>
    <t>Borgas</t>
  </si>
  <si>
    <t>Bradley</t>
  </si>
  <si>
    <t>Round</t>
  </si>
  <si>
    <t>Bailey</t>
  </si>
  <si>
    <t>April</t>
  </si>
  <si>
    <t>Sweet</t>
  </si>
  <si>
    <t>Aidan</t>
  </si>
  <si>
    <t>Kris</t>
  </si>
  <si>
    <t>Jagasia</t>
  </si>
  <si>
    <t>Joyce</t>
  </si>
  <si>
    <t>Celeste</t>
  </si>
  <si>
    <t>Van Beek</t>
  </si>
  <si>
    <t>Golding</t>
  </si>
  <si>
    <t>Sonnay</t>
  </si>
  <si>
    <t>Uy</t>
  </si>
  <si>
    <t>Coralie</t>
  </si>
  <si>
    <t>Duckworth</t>
  </si>
  <si>
    <t>Turek</t>
  </si>
  <si>
    <t>Tini</t>
  </si>
  <si>
    <t>Bee</t>
  </si>
  <si>
    <t>Adla</t>
  </si>
  <si>
    <t>Jamie</t>
  </si>
  <si>
    <t>Magor</t>
  </si>
  <si>
    <t>Danielle</t>
  </si>
  <si>
    <t>Woolford</t>
  </si>
  <si>
    <t>Beauchamp</t>
  </si>
  <si>
    <t>Stu</t>
  </si>
  <si>
    <t>Noriko</t>
  </si>
  <si>
    <t>Kishida</t>
  </si>
  <si>
    <t>Graham</t>
  </si>
  <si>
    <t>Jennie</t>
  </si>
  <si>
    <t>Scuteri</t>
  </si>
  <si>
    <t>Sharp</t>
  </si>
  <si>
    <t>Ritchie</t>
  </si>
  <si>
    <t>Mihoko</t>
  </si>
  <si>
    <t>Kikuchi</t>
  </si>
  <si>
    <t>Hamilton-Beehag</t>
  </si>
  <si>
    <t>Rossner</t>
  </si>
  <si>
    <t>Ducker</t>
  </si>
  <si>
    <t>Daniela</t>
  </si>
  <si>
    <t>Madelaine</t>
  </si>
  <si>
    <t>Donovan</t>
  </si>
  <si>
    <t>Ashlyn</t>
  </si>
  <si>
    <t>Jac</t>
  </si>
  <si>
    <t>Rowston</t>
  </si>
  <si>
    <t>Dione</t>
  </si>
  <si>
    <t>Coleiro</t>
  </si>
  <si>
    <t>Aron</t>
  </si>
  <si>
    <t>Schiek</t>
  </si>
  <si>
    <t>Lucy</t>
  </si>
  <si>
    <t>William</t>
  </si>
  <si>
    <t>Mere</t>
  </si>
  <si>
    <t>Marriott</t>
  </si>
  <si>
    <t>Legault</t>
  </si>
  <si>
    <t>Harries</t>
  </si>
  <si>
    <t>Heywood</t>
  </si>
  <si>
    <t>Lee</t>
  </si>
  <si>
    <t>Kolokas</t>
  </si>
  <si>
    <t>Rhiannon</t>
  </si>
  <si>
    <t>Crane</t>
  </si>
  <si>
    <t>Dane</t>
  </si>
  <si>
    <t>Adkins</t>
  </si>
  <si>
    <t>Boettcher</t>
  </si>
  <si>
    <t>DNS</t>
  </si>
  <si>
    <t>Honan</t>
  </si>
  <si>
    <t>Mettina</t>
  </si>
  <si>
    <t>Barrington</t>
  </si>
  <si>
    <t>DNF</t>
  </si>
  <si>
    <t>Leo</t>
  </si>
  <si>
    <t>Bigiolli</t>
  </si>
  <si>
    <t>McColl</t>
  </si>
  <si>
    <r>
      <rPr>
        <b/>
        <sz val="16"/>
        <color theme="1"/>
        <rFont val="Calibri"/>
        <family val="2"/>
        <scheme val="minor"/>
      </rPr>
      <t>5KM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Paticipation only   No medal</t>
    </r>
  </si>
  <si>
    <t>(?)</t>
  </si>
  <si>
    <t>Brad Abbott (529) - 3:17:28</t>
  </si>
  <si>
    <t>Kent Baraglia (522) - 1:27:25</t>
  </si>
  <si>
    <t>Lucas Allen (547) - 36:29</t>
  </si>
  <si>
    <t>Cameron Macneil (25) - 32:55</t>
  </si>
  <si>
    <t>Benjamin Lawrie (2006) - 15:07</t>
  </si>
  <si>
    <t>Bernie Cummins (662) - 3:56:47</t>
  </si>
  <si>
    <t>Caitlin Golding (553) - 1:33:29</t>
  </si>
  <si>
    <t>Adele Gibson (8) - 50:17</t>
  </si>
  <si>
    <t>Carla Taylor (486) - 27:09</t>
  </si>
  <si>
    <t>Brogan Salai (550) - 16:35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</si>
</sst>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16">
    <font>
      <sz val="11"/>
      <color theme="1"/>
      <name val="Calibri"/>
      <family val="2"/>
      <scheme val="minor"/>
    </font>
    <font>
      <sz val="12"/>
      <color rgb="FF1D212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164" fontId="8" fillId="0" borderId="3" xfId="0" applyNumberFormat="1" applyFont="1" applyFill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2" borderId="4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0" borderId="7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/>
    <xf numFmtId="46" fontId="14" fillId="0" borderId="1" xfId="0" applyNumberFormat="1" applyFont="1" applyFill="1" applyBorder="1" applyAlignment="1">
      <alignment vertical="center" wrapText="1"/>
    </xf>
    <xf numFmtId="21" fontId="14" fillId="0" borderId="1" xfId="0" applyNumberFormat="1" applyFont="1" applyFill="1" applyBorder="1" applyAlignment="1">
      <alignment vertical="center" wrapText="1"/>
    </xf>
    <xf numFmtId="165" fontId="14" fillId="0" borderId="1" xfId="0" applyNumberFormat="1" applyFont="1" applyBorder="1" applyAlignment="1">
      <alignment vertical="center"/>
    </xf>
    <xf numFmtId="20" fontId="13" fillId="0" borderId="2" xfId="0" applyNumberFormat="1" applyFont="1" applyBorder="1" applyAlignment="1">
      <alignment horizontal="center" vertical="center"/>
    </xf>
    <xf numFmtId="21" fontId="14" fillId="0" borderId="1" xfId="0" applyNumberFormat="1" applyFont="1" applyBorder="1" applyAlignment="1">
      <alignment vertical="center"/>
    </xf>
    <xf numFmtId="46" fontId="14" fillId="0" borderId="1" xfId="0" applyNumberFormat="1" applyFont="1" applyBorder="1" applyAlignment="1">
      <alignment vertical="center" wrapText="1"/>
    </xf>
    <xf numFmtId="46" fontId="14" fillId="0" borderId="1" xfId="0" applyNumberFormat="1" applyFont="1" applyBorder="1" applyAlignment="1">
      <alignment vertical="center"/>
    </xf>
    <xf numFmtId="46" fontId="14" fillId="0" borderId="1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/>
    <xf numFmtId="21" fontId="14" fillId="0" borderId="1" xfId="0" applyNumberFormat="1" applyFont="1" applyBorder="1" applyAlignment="1">
      <alignment horizontal="center" vertical="center"/>
    </xf>
    <xf numFmtId="21" fontId="15" fillId="0" borderId="1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46" fontId="14" fillId="0" borderId="1" xfId="0" applyNumberFormat="1" applyFont="1" applyBorder="1" applyAlignment="1">
      <alignment horizontal="center" vertical="center"/>
    </xf>
    <xf numFmtId="21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3" borderId="1" xfId="0" applyFill="1" applyBorder="1"/>
    <xf numFmtId="0" fontId="6" fillId="3" borderId="1" xfId="0" applyFont="1" applyFill="1" applyBorder="1" applyAlignment="1">
      <alignment vertical="center"/>
    </xf>
    <xf numFmtId="21" fontId="14" fillId="3" borderId="1" xfId="0" applyNumberFormat="1" applyFont="1" applyFill="1" applyBorder="1" applyAlignment="1">
      <alignment vertical="center"/>
    </xf>
    <xf numFmtId="46" fontId="14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" fontId="14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24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C1"/>
    </sheetView>
  </sheetViews>
  <sheetFormatPr defaultRowHeight="15"/>
  <cols>
    <col min="1" max="1" width="14.5703125" customWidth="1"/>
    <col min="2" max="3" width="32.85546875" customWidth="1"/>
  </cols>
  <sheetData>
    <row r="1" spans="1:4" ht="18.75">
      <c r="A1" s="63" t="s">
        <v>105</v>
      </c>
      <c r="B1" s="63"/>
      <c r="C1" s="63"/>
      <c r="D1" s="35"/>
    </row>
    <row r="2" spans="1:4" ht="15.75" thickBot="1"/>
    <row r="3" spans="1:4" ht="21">
      <c r="A3" s="29" t="s">
        <v>106</v>
      </c>
      <c r="B3" s="30" t="s">
        <v>108</v>
      </c>
      <c r="C3" s="31" t="s">
        <v>109</v>
      </c>
    </row>
    <row r="4" spans="1:4" ht="65.25" customHeight="1" thickBot="1">
      <c r="A4" s="32" t="s">
        <v>112</v>
      </c>
      <c r="B4" s="52" t="s">
        <v>376</v>
      </c>
      <c r="C4" s="44" t="s">
        <v>381</v>
      </c>
    </row>
    <row r="5" spans="1:4" ht="65.25" customHeight="1" thickBot="1">
      <c r="A5" s="32" t="s">
        <v>111</v>
      </c>
      <c r="B5" s="52" t="s">
        <v>377</v>
      </c>
      <c r="C5" s="44" t="s">
        <v>382</v>
      </c>
    </row>
    <row r="6" spans="1:4" ht="65.25" customHeight="1" thickBot="1">
      <c r="A6" s="32" t="s">
        <v>110</v>
      </c>
      <c r="B6" s="52" t="s">
        <v>378</v>
      </c>
      <c r="C6" s="44" t="s">
        <v>383</v>
      </c>
    </row>
    <row r="7" spans="1:4" ht="65.25" customHeight="1" thickBot="1">
      <c r="A7" s="45" t="s">
        <v>374</v>
      </c>
      <c r="B7" s="52" t="s">
        <v>379</v>
      </c>
      <c r="C7" s="44" t="s">
        <v>384</v>
      </c>
    </row>
    <row r="8" spans="1:4" ht="65.25" customHeight="1" thickBot="1">
      <c r="A8" s="45" t="s">
        <v>107</v>
      </c>
      <c r="B8" s="52" t="s">
        <v>380</v>
      </c>
      <c r="C8" s="44" t="s">
        <v>385</v>
      </c>
    </row>
  </sheetData>
  <mergeCells count="1">
    <mergeCell ref="A1:C1"/>
  </mergeCells>
  <printOptions horizontalCentered="1"/>
  <pageMargins left="0.31496062992125984" right="0.31496062992125984" top="0.19685039370078741" bottom="0.35433070866141736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workbookViewId="0">
      <selection sqref="A1:B1"/>
    </sheetView>
  </sheetViews>
  <sheetFormatPr defaultRowHeight="18" customHeight="1"/>
  <cols>
    <col min="1" max="1" width="16.7109375" customWidth="1"/>
    <col min="2" max="2" width="17" customWidth="1"/>
    <col min="3" max="3" width="8.28515625" customWidth="1"/>
    <col min="4" max="4" width="11.85546875" bestFit="1" customWidth="1"/>
    <col min="5" max="5" width="11.42578125" bestFit="1" customWidth="1"/>
    <col min="7" max="8" width="10.140625" customWidth="1"/>
  </cols>
  <sheetData>
    <row r="1" spans="1:8" ht="31.5" customHeight="1" thickTop="1" thickBot="1">
      <c r="A1" s="64" t="s">
        <v>64</v>
      </c>
      <c r="B1" s="64"/>
      <c r="C1" s="17"/>
      <c r="D1" s="39">
        <v>0.37725694444444446</v>
      </c>
      <c r="E1" s="18">
        <v>0.25035879629629626</v>
      </c>
    </row>
    <row r="2" spans="1:8" ht="6.75" customHeight="1" thickTop="1">
      <c r="A2" s="7"/>
      <c r="B2" s="5"/>
    </row>
    <row r="3" spans="1:8" ht="31.5" customHeight="1">
      <c r="A3" s="7" t="s">
        <v>63</v>
      </c>
      <c r="B3" s="6" t="s">
        <v>66</v>
      </c>
    </row>
    <row r="4" spans="1:8" ht="18" customHeight="1">
      <c r="A4" s="2"/>
      <c r="C4" s="3"/>
      <c r="D4" s="3"/>
    </row>
    <row r="5" spans="1:8" ht="31.5">
      <c r="A5" s="19" t="s">
        <v>61</v>
      </c>
      <c r="B5" s="19" t="s">
        <v>62</v>
      </c>
      <c r="C5" s="20" t="s">
        <v>60</v>
      </c>
      <c r="D5" s="21" t="s">
        <v>65</v>
      </c>
      <c r="E5" s="21" t="s">
        <v>70</v>
      </c>
      <c r="F5" s="21" t="s">
        <v>71</v>
      </c>
      <c r="G5" s="24" t="s">
        <v>74</v>
      </c>
      <c r="H5" s="24" t="s">
        <v>75</v>
      </c>
    </row>
    <row r="6" spans="1:8" ht="25.5" customHeight="1">
      <c r="A6" s="22" t="s">
        <v>114</v>
      </c>
      <c r="B6" s="22" t="s">
        <v>115</v>
      </c>
      <c r="C6" s="23">
        <v>26</v>
      </c>
      <c r="D6" s="36">
        <f>IFERROR(E6-($D$1-$E$1),"")</f>
        <v>1.275462962962956E-2</v>
      </c>
      <c r="E6" s="37">
        <v>0.13965277777777776</v>
      </c>
      <c r="F6" s="33" t="s">
        <v>72</v>
      </c>
      <c r="G6" s="27">
        <f>IF(OR(E6="",E6="(?)"),"Not Recorded",RANK(D6,$D$6:$D$27,1))</f>
        <v>6</v>
      </c>
      <c r="H6" s="27">
        <f>IF(OR(E6="",E6="(?)"),"Not Recorded",SUMPRODUCT((F6=$F$6:$F$27)*(D6&gt;$D$6:$D$27))+1)</f>
        <v>3</v>
      </c>
    </row>
    <row r="7" spans="1:8" ht="25.5" customHeight="1">
      <c r="A7" s="22" t="s">
        <v>116</v>
      </c>
      <c r="B7" s="22" t="s">
        <v>117</v>
      </c>
      <c r="C7" s="23">
        <v>9</v>
      </c>
      <c r="D7" s="36">
        <f t="shared" ref="D7:D27" si="0">IFERROR(E7-($D$1-$E$1),"")</f>
        <v>1.9907407407407346E-2</v>
      </c>
      <c r="E7" s="37">
        <v>0.14680555555555555</v>
      </c>
      <c r="F7" s="33" t="s">
        <v>73</v>
      </c>
      <c r="G7" s="27">
        <f t="shared" ref="G7:G27" si="1">IF(OR(E7="",E7="(?)"),"Not Recorded",RANK(D7,$D$6:$D$27,1))</f>
        <v>14</v>
      </c>
      <c r="H7" s="27">
        <f t="shared" ref="H7:H27" si="2">IF(OR(E7="",E7="(?)"),"Not Recorded",SUMPRODUCT((F7=$F$6:$F$27)*(D7&gt;$D$6:$D$27))+1)</f>
        <v>7</v>
      </c>
    </row>
    <row r="8" spans="1:8" ht="25.5" customHeight="1">
      <c r="A8" s="22" t="s">
        <v>118</v>
      </c>
      <c r="B8" s="22" t="s">
        <v>117</v>
      </c>
      <c r="C8" s="23">
        <v>450</v>
      </c>
      <c r="D8" s="36">
        <f t="shared" si="0"/>
        <v>2.0127314814814751E-2</v>
      </c>
      <c r="E8" s="37">
        <v>0.14702546296296296</v>
      </c>
      <c r="F8" s="33" t="s">
        <v>72</v>
      </c>
      <c r="G8" s="27">
        <f t="shared" si="1"/>
        <v>15</v>
      </c>
      <c r="H8" s="27">
        <f t="shared" si="2"/>
        <v>8</v>
      </c>
    </row>
    <row r="9" spans="1:8" ht="25.5" customHeight="1">
      <c r="A9" s="22" t="s">
        <v>119</v>
      </c>
      <c r="B9" s="22" t="s">
        <v>120</v>
      </c>
      <c r="C9" s="23">
        <v>455</v>
      </c>
      <c r="D9" s="36">
        <f t="shared" si="0"/>
        <v>1.5312499999999951E-2</v>
      </c>
      <c r="E9" s="37">
        <v>0.14221064814814816</v>
      </c>
      <c r="F9" s="33" t="s">
        <v>72</v>
      </c>
      <c r="G9" s="27">
        <f t="shared" si="1"/>
        <v>8</v>
      </c>
      <c r="H9" s="27">
        <f t="shared" si="2"/>
        <v>5</v>
      </c>
    </row>
    <row r="10" spans="1:8" ht="25.5" customHeight="1">
      <c r="A10" s="22" t="s">
        <v>121</v>
      </c>
      <c r="B10" s="22" t="s">
        <v>122</v>
      </c>
      <c r="C10" s="23">
        <v>456</v>
      </c>
      <c r="D10" s="36">
        <f t="shared" si="0"/>
        <v>1.5312499999999951E-2</v>
      </c>
      <c r="E10" s="37">
        <v>0.14221064814814816</v>
      </c>
      <c r="F10" s="33" t="s">
        <v>72</v>
      </c>
      <c r="G10" s="27">
        <f t="shared" si="1"/>
        <v>8</v>
      </c>
      <c r="H10" s="27">
        <f t="shared" si="2"/>
        <v>5</v>
      </c>
    </row>
    <row r="11" spans="1:8" ht="25.5" customHeight="1">
      <c r="A11" s="22" t="s">
        <v>54</v>
      </c>
      <c r="B11" s="22" t="s">
        <v>123</v>
      </c>
      <c r="C11" s="23">
        <v>489</v>
      </c>
      <c r="D11" s="36">
        <f t="shared" si="0"/>
        <v>1.8009259259259197E-2</v>
      </c>
      <c r="E11" s="37">
        <v>0.1449074074074074</v>
      </c>
      <c r="F11" s="33" t="s">
        <v>73</v>
      </c>
      <c r="G11" s="27">
        <f t="shared" si="1"/>
        <v>12</v>
      </c>
      <c r="H11" s="27">
        <f t="shared" si="2"/>
        <v>6</v>
      </c>
    </row>
    <row r="12" spans="1:8" ht="25.5" customHeight="1">
      <c r="A12" s="22" t="s">
        <v>124</v>
      </c>
      <c r="B12" s="22" t="s">
        <v>125</v>
      </c>
      <c r="C12" s="23">
        <v>492</v>
      </c>
      <c r="D12" s="36">
        <f t="shared" si="0"/>
        <v>2.3842592592592554E-2</v>
      </c>
      <c r="E12" s="37">
        <v>0.15074074074074076</v>
      </c>
      <c r="F12" s="33" t="s">
        <v>73</v>
      </c>
      <c r="G12" s="27">
        <f t="shared" si="1"/>
        <v>20</v>
      </c>
      <c r="H12" s="27">
        <f t="shared" si="2"/>
        <v>9</v>
      </c>
    </row>
    <row r="13" spans="1:8" ht="25.5" customHeight="1">
      <c r="A13" s="22" t="s">
        <v>126</v>
      </c>
      <c r="B13" s="22" t="s">
        <v>125</v>
      </c>
      <c r="C13" s="23">
        <v>493</v>
      </c>
      <c r="D13" s="36">
        <f t="shared" si="0"/>
        <v>2.1678240740740679E-2</v>
      </c>
      <c r="E13" s="37">
        <v>0.14857638888888888</v>
      </c>
      <c r="F13" s="33" t="s">
        <v>72</v>
      </c>
      <c r="G13" s="27">
        <f t="shared" si="1"/>
        <v>17</v>
      </c>
      <c r="H13" s="27">
        <f t="shared" si="2"/>
        <v>9</v>
      </c>
    </row>
    <row r="14" spans="1:8" ht="25.5" customHeight="1">
      <c r="A14" s="22" t="s">
        <v>19</v>
      </c>
      <c r="B14" s="22" t="s">
        <v>125</v>
      </c>
      <c r="C14" s="23">
        <v>494</v>
      </c>
      <c r="D14" s="36">
        <f t="shared" si="0"/>
        <v>2.1666666666666612E-2</v>
      </c>
      <c r="E14" s="37">
        <v>0.14856481481481482</v>
      </c>
      <c r="F14" s="33" t="s">
        <v>73</v>
      </c>
      <c r="G14" s="27">
        <f t="shared" si="1"/>
        <v>16</v>
      </c>
      <c r="H14" s="27">
        <f t="shared" si="2"/>
        <v>8</v>
      </c>
    </row>
    <row r="15" spans="1:8" ht="25.5" customHeight="1">
      <c r="A15" s="22" t="s">
        <v>6</v>
      </c>
      <c r="B15" s="22" t="s">
        <v>7</v>
      </c>
      <c r="C15" s="23">
        <v>520</v>
      </c>
      <c r="D15" s="36">
        <f t="shared" si="0"/>
        <v>2.9363425925925862E-2</v>
      </c>
      <c r="E15" s="37">
        <v>0.15626157407407407</v>
      </c>
      <c r="F15" s="33" t="s">
        <v>72</v>
      </c>
      <c r="G15" s="27">
        <f t="shared" si="1"/>
        <v>21</v>
      </c>
      <c r="H15" s="27">
        <f t="shared" si="2"/>
        <v>12</v>
      </c>
    </row>
    <row r="16" spans="1:8" ht="25.5" customHeight="1">
      <c r="A16" s="13" t="s">
        <v>33</v>
      </c>
      <c r="B16" s="13" t="s">
        <v>7</v>
      </c>
      <c r="C16" s="14">
        <v>521</v>
      </c>
      <c r="D16" s="36">
        <f t="shared" si="0"/>
        <v>2.9363425925925862E-2</v>
      </c>
      <c r="E16" s="50">
        <v>0.15626157407407407</v>
      </c>
      <c r="F16" s="33" t="s">
        <v>72</v>
      </c>
      <c r="G16" s="27">
        <f t="shared" si="1"/>
        <v>21</v>
      </c>
      <c r="H16" s="27">
        <f t="shared" si="2"/>
        <v>12</v>
      </c>
    </row>
    <row r="17" spans="1:8" ht="25.5" customHeight="1">
      <c r="A17" s="13" t="s">
        <v>127</v>
      </c>
      <c r="B17" s="13" t="s">
        <v>0</v>
      </c>
      <c r="C17" s="14">
        <v>532</v>
      </c>
      <c r="D17" s="36">
        <f t="shared" si="0"/>
        <v>2.2106481481481421E-2</v>
      </c>
      <c r="E17" s="50">
        <v>0.14900462962962963</v>
      </c>
      <c r="F17" s="33" t="s">
        <v>72</v>
      </c>
      <c r="G17" s="27">
        <f t="shared" si="1"/>
        <v>18</v>
      </c>
      <c r="H17" s="27">
        <f t="shared" si="2"/>
        <v>10</v>
      </c>
    </row>
    <row r="18" spans="1:8" ht="25.5" customHeight="1">
      <c r="A18" s="13" t="s">
        <v>128</v>
      </c>
      <c r="B18" s="13" t="s">
        <v>129</v>
      </c>
      <c r="C18" s="14">
        <v>533</v>
      </c>
      <c r="D18" s="36">
        <f t="shared" si="0"/>
        <v>1.3981481481481428E-2</v>
      </c>
      <c r="E18" s="50">
        <v>0.14087962962962963</v>
      </c>
      <c r="F18" s="33" t="s">
        <v>72</v>
      </c>
      <c r="G18" s="27">
        <f t="shared" si="1"/>
        <v>7</v>
      </c>
      <c r="H18" s="27">
        <f t="shared" si="2"/>
        <v>4</v>
      </c>
    </row>
    <row r="19" spans="1:8" ht="25.5" customHeight="1">
      <c r="A19" s="13" t="s">
        <v>130</v>
      </c>
      <c r="B19" s="13" t="s">
        <v>129</v>
      </c>
      <c r="C19" s="14">
        <v>534</v>
      </c>
      <c r="D19" s="36">
        <f t="shared" si="0"/>
        <v>2.2118055555555488E-2</v>
      </c>
      <c r="E19" s="50">
        <v>0.14901620370370369</v>
      </c>
      <c r="F19" s="33" t="s">
        <v>72</v>
      </c>
      <c r="G19" s="27">
        <f t="shared" si="1"/>
        <v>19</v>
      </c>
      <c r="H19" s="27">
        <f t="shared" si="2"/>
        <v>11</v>
      </c>
    </row>
    <row r="20" spans="1:8" ht="25.5" customHeight="1">
      <c r="A20" s="13" t="s">
        <v>131</v>
      </c>
      <c r="B20" s="13" t="s">
        <v>132</v>
      </c>
      <c r="C20" s="14">
        <v>550</v>
      </c>
      <c r="D20" s="36">
        <f t="shared" si="0"/>
        <v>1.1516203703703654E-2</v>
      </c>
      <c r="E20" s="50">
        <v>0.13841435185185186</v>
      </c>
      <c r="F20" s="33" t="s">
        <v>72</v>
      </c>
      <c r="G20" s="27">
        <f t="shared" si="1"/>
        <v>3</v>
      </c>
      <c r="H20" s="27">
        <f t="shared" si="2"/>
        <v>1</v>
      </c>
    </row>
    <row r="21" spans="1:8" ht="25.5" customHeight="1">
      <c r="A21" s="13" t="s">
        <v>14</v>
      </c>
      <c r="B21" s="13" t="s">
        <v>133</v>
      </c>
      <c r="C21" s="14">
        <v>601</v>
      </c>
      <c r="D21" s="36">
        <f t="shared" si="0"/>
        <v>1.2222222222222162E-2</v>
      </c>
      <c r="E21" s="50">
        <v>0.13912037037037037</v>
      </c>
      <c r="F21" s="33" t="s">
        <v>72</v>
      </c>
      <c r="G21" s="27">
        <f t="shared" si="1"/>
        <v>4</v>
      </c>
      <c r="H21" s="27">
        <f t="shared" si="2"/>
        <v>2</v>
      </c>
    </row>
    <row r="22" spans="1:8" ht="25.5" customHeight="1">
      <c r="A22" s="13" t="s">
        <v>134</v>
      </c>
      <c r="B22" s="13" t="s">
        <v>135</v>
      </c>
      <c r="C22" s="14">
        <v>602</v>
      </c>
      <c r="D22" s="36">
        <f t="shared" si="0"/>
        <v>1.2233796296296257E-2</v>
      </c>
      <c r="E22" s="50">
        <v>0.13913194444444446</v>
      </c>
      <c r="F22" s="33" t="s">
        <v>73</v>
      </c>
      <c r="G22" s="27">
        <f t="shared" si="1"/>
        <v>5</v>
      </c>
      <c r="H22" s="27">
        <f t="shared" si="2"/>
        <v>3</v>
      </c>
    </row>
    <row r="23" spans="1:8" ht="25.5" customHeight="1">
      <c r="A23" s="13" t="s">
        <v>136</v>
      </c>
      <c r="B23" s="13" t="s">
        <v>137</v>
      </c>
      <c r="C23" s="14">
        <v>603</v>
      </c>
      <c r="D23" s="36">
        <f t="shared" si="0"/>
        <v>1.7905092592592542E-2</v>
      </c>
      <c r="E23" s="50">
        <v>0.14480324074074075</v>
      </c>
      <c r="F23" s="33" t="s">
        <v>73</v>
      </c>
      <c r="G23" s="27">
        <f t="shared" si="1"/>
        <v>11</v>
      </c>
      <c r="H23" s="27">
        <f t="shared" si="2"/>
        <v>5</v>
      </c>
    </row>
    <row r="24" spans="1:8" ht="25.5" customHeight="1">
      <c r="A24" s="13" t="s">
        <v>138</v>
      </c>
      <c r="B24" s="13" t="s">
        <v>24</v>
      </c>
      <c r="C24" s="14">
        <v>604</v>
      </c>
      <c r="D24" s="36">
        <f t="shared" si="0"/>
        <v>1.8657407407407345E-2</v>
      </c>
      <c r="E24" s="50">
        <v>0.14555555555555555</v>
      </c>
      <c r="F24" s="33" t="s">
        <v>72</v>
      </c>
      <c r="G24" s="27">
        <f t="shared" si="1"/>
        <v>13</v>
      </c>
      <c r="H24" s="27">
        <f t="shared" si="2"/>
        <v>7</v>
      </c>
    </row>
    <row r="25" spans="1:8" ht="25.5" customHeight="1">
      <c r="A25" s="13" t="s">
        <v>90</v>
      </c>
      <c r="B25" s="13" t="s">
        <v>137</v>
      </c>
      <c r="C25" s="14">
        <v>605</v>
      </c>
      <c r="D25" s="36">
        <f t="shared" si="0"/>
        <v>1.6874999999999946E-2</v>
      </c>
      <c r="E25" s="50">
        <v>0.14377314814814815</v>
      </c>
      <c r="F25" s="33" t="s">
        <v>73</v>
      </c>
      <c r="G25" s="27">
        <f t="shared" si="1"/>
        <v>10</v>
      </c>
      <c r="H25" s="27">
        <f t="shared" si="2"/>
        <v>4</v>
      </c>
    </row>
    <row r="26" spans="1:8" ht="25.5" customHeight="1">
      <c r="A26" s="13" t="s">
        <v>139</v>
      </c>
      <c r="B26" s="13" t="s">
        <v>137</v>
      </c>
      <c r="C26" s="14">
        <v>606</v>
      </c>
      <c r="D26" s="36">
        <f t="shared" si="0"/>
        <v>1.1412037037036998E-2</v>
      </c>
      <c r="E26" s="50">
        <v>0.1383101851851852</v>
      </c>
      <c r="F26" s="33" t="s">
        <v>73</v>
      </c>
      <c r="G26" s="27">
        <f t="shared" si="1"/>
        <v>2</v>
      </c>
      <c r="H26" s="27">
        <f t="shared" si="2"/>
        <v>2</v>
      </c>
    </row>
    <row r="27" spans="1:8" ht="25.5" customHeight="1">
      <c r="A27" s="13" t="s">
        <v>1</v>
      </c>
      <c r="B27" s="13" t="s">
        <v>2</v>
      </c>
      <c r="C27" s="14">
        <v>2006</v>
      </c>
      <c r="D27" s="36">
        <f t="shared" si="0"/>
        <v>1.0497685185185124E-2</v>
      </c>
      <c r="E27" s="50">
        <v>0.13739583333333333</v>
      </c>
      <c r="F27" s="33" t="s">
        <v>73</v>
      </c>
      <c r="G27" s="27">
        <f t="shared" si="1"/>
        <v>1</v>
      </c>
      <c r="H27" s="27">
        <f t="shared" si="2"/>
        <v>1</v>
      </c>
    </row>
    <row r="28" spans="1:8" ht="21.95" customHeight="1">
      <c r="A28" s="16"/>
      <c r="B28" s="16"/>
      <c r="C28" s="15"/>
      <c r="D28" s="16"/>
      <c r="E28" s="1"/>
    </row>
    <row r="29" spans="1:8" ht="21.95" customHeight="1">
      <c r="A29" s="16"/>
      <c r="B29" s="16"/>
      <c r="C29" s="15"/>
      <c r="D29" s="16"/>
      <c r="E29" s="1"/>
    </row>
    <row r="30" spans="1:8" ht="21.95" customHeight="1">
      <c r="A30" s="16"/>
      <c r="B30" s="16"/>
      <c r="C30" s="15"/>
      <c r="D30" s="16"/>
      <c r="E30" s="1"/>
    </row>
    <row r="31" spans="1:8" ht="21.95" customHeight="1">
      <c r="A31" s="16"/>
      <c r="B31" s="16"/>
      <c r="C31" s="15"/>
      <c r="D31" s="16"/>
      <c r="E31" s="1"/>
    </row>
    <row r="32" spans="1:8" ht="21.95" customHeight="1">
      <c r="A32" s="16"/>
      <c r="B32" s="16"/>
      <c r="C32" s="15"/>
      <c r="D32" s="16"/>
      <c r="E32" s="1"/>
    </row>
    <row r="33" spans="1:5" ht="21.95" customHeight="1">
      <c r="A33" s="4"/>
      <c r="B33" s="4"/>
      <c r="C33" s="8"/>
      <c r="D33" s="4"/>
      <c r="E33" s="1"/>
    </row>
    <row r="34" spans="1:5" ht="21.95" customHeight="1">
      <c r="A34" s="4"/>
      <c r="B34" s="4"/>
      <c r="C34" s="8"/>
      <c r="D34" s="4"/>
      <c r="E34" s="1"/>
    </row>
    <row r="35" spans="1:5" ht="21.95" customHeight="1">
      <c r="A35" s="4"/>
      <c r="B35" s="4"/>
      <c r="C35" s="8"/>
      <c r="D35" s="4"/>
      <c r="E35" s="1"/>
    </row>
    <row r="36" spans="1:5" ht="21.95" customHeight="1">
      <c r="A36" s="4"/>
      <c r="B36" s="4"/>
      <c r="C36" s="8"/>
      <c r="D36" s="4"/>
      <c r="E36" s="1"/>
    </row>
    <row r="37" spans="1:5" ht="21.95" customHeight="1">
      <c r="A37" s="4"/>
      <c r="B37" s="4"/>
      <c r="C37" s="8"/>
      <c r="D37" s="4"/>
      <c r="E37" s="1"/>
    </row>
    <row r="38" spans="1:5" ht="21.95" customHeight="1">
      <c r="A38" s="4"/>
      <c r="B38" s="4"/>
      <c r="C38" s="8"/>
      <c r="D38" s="4"/>
      <c r="E38" s="1"/>
    </row>
    <row r="39" spans="1:5" ht="21.95" customHeight="1">
      <c r="A39" s="4"/>
      <c r="B39" s="4"/>
      <c r="C39" s="8"/>
      <c r="D39" s="4"/>
      <c r="E39" s="1"/>
    </row>
    <row r="40" spans="1:5" ht="21.95" customHeight="1">
      <c r="A40" s="4"/>
      <c r="B40" s="4"/>
      <c r="C40" s="8"/>
      <c r="D40" s="4"/>
      <c r="E40" s="1"/>
    </row>
    <row r="41" spans="1:5" ht="21.95" customHeight="1">
      <c r="A41" s="4"/>
      <c r="B41" s="4"/>
      <c r="C41" s="8"/>
      <c r="D41" s="4"/>
      <c r="E41" s="1"/>
    </row>
    <row r="42" spans="1:5" ht="21.95" customHeight="1">
      <c r="A42" s="4"/>
      <c r="B42" s="4"/>
      <c r="C42" s="8"/>
      <c r="D42" s="4"/>
      <c r="E42" s="1"/>
    </row>
    <row r="43" spans="1:5" ht="21.95" customHeight="1">
      <c r="A43" s="4"/>
      <c r="B43" s="4"/>
      <c r="C43" s="8"/>
      <c r="D43" s="4"/>
      <c r="E43" s="1"/>
    </row>
    <row r="44" spans="1:5" ht="21.95" customHeight="1">
      <c r="A44" s="4"/>
      <c r="B44" s="4"/>
      <c r="C44" s="8"/>
      <c r="D44" s="4"/>
      <c r="E44" s="1"/>
    </row>
    <row r="45" spans="1:5" ht="21.95" customHeight="1">
      <c r="A45" s="4"/>
      <c r="B45" s="4"/>
      <c r="C45" s="8"/>
      <c r="D45" s="4"/>
      <c r="E45" s="1"/>
    </row>
    <row r="46" spans="1:5" ht="21.95" customHeight="1">
      <c r="A46" s="4"/>
      <c r="B46" s="4"/>
      <c r="C46" s="8"/>
      <c r="D46" s="4"/>
      <c r="E46" s="1"/>
    </row>
    <row r="47" spans="1:5" ht="21.95" customHeight="1">
      <c r="A47" s="4"/>
      <c r="B47" s="4"/>
      <c r="C47" s="8"/>
      <c r="D47" s="4"/>
      <c r="E47" s="1"/>
    </row>
    <row r="48" spans="1:5" ht="21.95" customHeight="1">
      <c r="A48" s="4"/>
      <c r="B48" s="4"/>
      <c r="C48" s="8"/>
      <c r="D48" s="4"/>
      <c r="E48" s="1"/>
    </row>
    <row r="49" spans="1:5" ht="21.95" customHeight="1">
      <c r="A49" s="4"/>
      <c r="B49" s="4"/>
      <c r="C49" s="8"/>
      <c r="D49" s="4"/>
      <c r="E49" s="1"/>
    </row>
    <row r="50" spans="1:5" ht="21.95" customHeight="1">
      <c r="A50" s="4"/>
      <c r="B50" s="4"/>
      <c r="C50" s="8"/>
      <c r="D50" s="4"/>
      <c r="E50" s="1"/>
    </row>
    <row r="51" spans="1:5" ht="21.95" customHeight="1">
      <c r="A51" s="4"/>
      <c r="B51" s="4"/>
      <c r="C51" s="8"/>
      <c r="D51" s="4"/>
      <c r="E51" s="1"/>
    </row>
    <row r="52" spans="1:5" ht="21.95" customHeight="1">
      <c r="A52" s="4"/>
      <c r="B52" s="4"/>
      <c r="C52" s="8"/>
      <c r="D52" s="4"/>
      <c r="E52" s="1"/>
    </row>
    <row r="53" spans="1:5" ht="21.95" customHeight="1">
      <c r="A53" s="4"/>
      <c r="B53" s="4"/>
      <c r="C53" s="8"/>
      <c r="D53" s="4"/>
      <c r="E53" s="1"/>
    </row>
    <row r="54" spans="1:5" ht="21.95" customHeight="1">
      <c r="A54" s="4"/>
      <c r="B54" s="4"/>
      <c r="C54" s="8"/>
      <c r="D54" s="4"/>
      <c r="E54" s="1"/>
    </row>
    <row r="55" spans="1:5" ht="21.95" customHeight="1">
      <c r="A55" s="4"/>
      <c r="B55" s="4"/>
      <c r="C55" s="8"/>
      <c r="D55" s="4"/>
      <c r="E55" s="1"/>
    </row>
    <row r="56" spans="1:5" ht="21.95" customHeight="1">
      <c r="A56" s="4"/>
      <c r="B56" s="4"/>
      <c r="C56" s="8"/>
      <c r="D56" s="4"/>
      <c r="E56" s="1"/>
    </row>
    <row r="57" spans="1:5" ht="21.95" customHeight="1">
      <c r="A57" s="4"/>
      <c r="B57" s="4"/>
      <c r="C57" s="8"/>
      <c r="D57" s="4"/>
      <c r="E57" s="1"/>
    </row>
    <row r="58" spans="1:5" ht="21.95" customHeight="1">
      <c r="A58" s="4"/>
      <c r="B58" s="4"/>
      <c r="C58" s="8"/>
      <c r="D58" s="4"/>
      <c r="E58" s="1"/>
    </row>
    <row r="59" spans="1:5" ht="21.95" customHeight="1">
      <c r="A59" s="4"/>
      <c r="B59" s="4"/>
      <c r="C59" s="8"/>
      <c r="D59" s="4"/>
      <c r="E59" s="1"/>
    </row>
    <row r="60" spans="1:5" ht="21.95" customHeight="1">
      <c r="A60" s="4"/>
      <c r="B60" s="4"/>
      <c r="C60" s="8"/>
      <c r="D60" s="4"/>
      <c r="E60" s="1"/>
    </row>
    <row r="61" spans="1:5" ht="21.95" customHeight="1">
      <c r="A61" s="4"/>
      <c r="B61" s="4"/>
      <c r="C61" s="8"/>
      <c r="D61" s="4"/>
      <c r="E61" s="1"/>
    </row>
    <row r="62" spans="1:5" ht="21.95" customHeight="1">
      <c r="A62" s="4"/>
      <c r="B62" s="4"/>
      <c r="C62" s="8"/>
      <c r="D62" s="4"/>
      <c r="E62" s="1"/>
    </row>
    <row r="63" spans="1:5" ht="21.95" customHeight="1">
      <c r="A63" s="4"/>
      <c r="B63" s="4"/>
      <c r="C63" s="8"/>
      <c r="D63" s="4"/>
      <c r="E63" s="1"/>
    </row>
    <row r="64" spans="1:5" ht="21.95" customHeight="1">
      <c r="A64" s="4"/>
      <c r="B64" s="4"/>
      <c r="C64" s="8"/>
      <c r="D64" s="4"/>
      <c r="E64" s="1"/>
    </row>
    <row r="65" spans="1:5" ht="21.95" customHeight="1">
      <c r="A65" s="4"/>
      <c r="B65" s="4"/>
      <c r="C65" s="8"/>
      <c r="D65" s="4"/>
      <c r="E65" s="1"/>
    </row>
    <row r="66" spans="1:5" ht="21.95" customHeight="1">
      <c r="A66" s="4"/>
      <c r="B66" s="4"/>
      <c r="C66" s="8"/>
      <c r="D66" s="4"/>
      <c r="E66" s="1"/>
    </row>
    <row r="67" spans="1:5" ht="21.95" customHeight="1">
      <c r="A67" s="4"/>
      <c r="B67" s="4"/>
      <c r="C67" s="8"/>
      <c r="D67" s="4"/>
      <c r="E67" s="1"/>
    </row>
    <row r="68" spans="1:5" ht="21.95" customHeight="1">
      <c r="A68" s="4"/>
      <c r="B68" s="4"/>
      <c r="C68" s="8"/>
      <c r="D68" s="4"/>
      <c r="E68" s="1"/>
    </row>
    <row r="69" spans="1:5" ht="21.95" customHeight="1">
      <c r="A69" s="4"/>
      <c r="B69" s="4"/>
      <c r="C69" s="8"/>
      <c r="D69" s="4"/>
      <c r="E69" s="1"/>
    </row>
    <row r="70" spans="1:5" ht="21.95" customHeight="1">
      <c r="A70" s="4"/>
      <c r="B70" s="4"/>
      <c r="C70" s="8"/>
      <c r="D70" s="4"/>
      <c r="E70" s="1"/>
    </row>
    <row r="71" spans="1:5" ht="21.95" customHeight="1">
      <c r="A71" s="4"/>
      <c r="B71" s="4"/>
      <c r="C71" s="8"/>
      <c r="D71" s="4"/>
      <c r="E71" s="1"/>
    </row>
    <row r="72" spans="1:5" ht="21.95" customHeight="1">
      <c r="A72" s="4"/>
      <c r="B72" s="4"/>
      <c r="C72" s="8"/>
      <c r="D72" s="4"/>
      <c r="E72" s="1"/>
    </row>
    <row r="73" spans="1:5" ht="21.95" customHeight="1">
      <c r="A73" s="4"/>
      <c r="B73" s="4"/>
      <c r="C73" s="8"/>
      <c r="D73" s="4"/>
      <c r="E73" s="1"/>
    </row>
    <row r="74" spans="1:5" ht="21.95" customHeight="1">
      <c r="A74" s="4"/>
      <c r="B74" s="4"/>
      <c r="C74" s="8"/>
      <c r="D74" s="4"/>
      <c r="E74" s="1"/>
    </row>
    <row r="75" spans="1:5" ht="21.95" customHeight="1">
      <c r="A75" s="4"/>
      <c r="B75" s="4"/>
      <c r="C75" s="8"/>
      <c r="D75" s="4"/>
      <c r="E75" s="1"/>
    </row>
    <row r="76" spans="1:5" ht="21.95" customHeight="1">
      <c r="A76" s="4"/>
      <c r="B76" s="4"/>
      <c r="C76" s="8"/>
      <c r="D76" s="4"/>
      <c r="E76" s="1"/>
    </row>
    <row r="77" spans="1:5" ht="21.95" customHeight="1">
      <c r="A77" s="4"/>
      <c r="B77" s="4"/>
      <c r="C77" s="8"/>
      <c r="D77" s="4"/>
      <c r="E77" s="1"/>
    </row>
    <row r="78" spans="1:5" ht="21.95" customHeight="1">
      <c r="A78" s="4"/>
      <c r="B78" s="4"/>
      <c r="C78" s="8"/>
      <c r="D78" s="4"/>
      <c r="E78" s="1"/>
    </row>
    <row r="79" spans="1:5" ht="21.95" customHeight="1">
      <c r="A79" s="4"/>
      <c r="B79" s="4"/>
      <c r="C79" s="8"/>
      <c r="D79" s="4"/>
      <c r="E79" s="1"/>
    </row>
    <row r="80" spans="1:5" ht="21.95" customHeight="1">
      <c r="A80" s="4"/>
      <c r="B80" s="4"/>
      <c r="C80" s="8"/>
      <c r="D80" s="4"/>
      <c r="E80" s="1"/>
    </row>
    <row r="81" spans="1:5" ht="21.95" customHeight="1">
      <c r="A81" s="4"/>
      <c r="B81" s="4"/>
      <c r="C81" s="8"/>
      <c r="D81" s="4"/>
      <c r="E81" s="1"/>
    </row>
    <row r="82" spans="1:5" ht="21.95" customHeight="1">
      <c r="A82" s="4"/>
      <c r="B82" s="4"/>
      <c r="C82" s="8"/>
      <c r="D82" s="4"/>
      <c r="E82" s="1"/>
    </row>
    <row r="83" spans="1:5" ht="21.95" customHeight="1">
      <c r="A83" s="4"/>
      <c r="B83" s="4"/>
      <c r="C83" s="8"/>
      <c r="D83" s="4"/>
      <c r="E83" s="1"/>
    </row>
    <row r="84" spans="1:5" ht="21.95" customHeight="1">
      <c r="A84" s="4"/>
      <c r="B84" s="4"/>
      <c r="C84" s="8"/>
      <c r="D84" s="4"/>
      <c r="E84" s="1"/>
    </row>
    <row r="85" spans="1:5" ht="21.95" customHeight="1">
      <c r="A85" s="4"/>
      <c r="B85" s="4"/>
      <c r="C85" s="8"/>
      <c r="D85" s="4"/>
      <c r="E85" s="1"/>
    </row>
    <row r="86" spans="1:5" ht="21.95" customHeight="1">
      <c r="A86" s="4"/>
      <c r="B86" s="4"/>
      <c r="C86" s="8"/>
      <c r="D86" s="4"/>
      <c r="E86" s="1"/>
    </row>
    <row r="87" spans="1:5" ht="21.95" customHeight="1">
      <c r="A87" s="4"/>
      <c r="B87" s="4"/>
      <c r="C87" s="8"/>
      <c r="D87" s="4"/>
      <c r="E87" s="1"/>
    </row>
    <row r="88" spans="1:5" ht="21.95" customHeight="1">
      <c r="A88" s="4"/>
      <c r="B88" s="4"/>
      <c r="C88" s="8"/>
      <c r="D88" s="4"/>
      <c r="E88" s="1"/>
    </row>
    <row r="89" spans="1:5" ht="21.95" customHeight="1">
      <c r="A89" s="4"/>
      <c r="B89" s="4"/>
      <c r="C89" s="8"/>
      <c r="D89" s="4"/>
      <c r="E89" s="1"/>
    </row>
    <row r="90" spans="1:5" ht="21.95" customHeight="1">
      <c r="A90" s="4"/>
      <c r="B90" s="4"/>
      <c r="C90" s="8"/>
      <c r="D90" s="4"/>
      <c r="E90" s="1"/>
    </row>
    <row r="91" spans="1:5" ht="21.95" customHeight="1">
      <c r="A91" s="4"/>
      <c r="B91" s="4"/>
      <c r="C91" s="8"/>
      <c r="D91" s="4"/>
      <c r="E91" s="1"/>
    </row>
    <row r="92" spans="1:5" ht="21.95" customHeight="1">
      <c r="A92" s="4"/>
      <c r="B92" s="4"/>
      <c r="C92" s="8"/>
      <c r="D92" s="4"/>
      <c r="E92" s="1"/>
    </row>
    <row r="93" spans="1:5" ht="21.95" customHeight="1">
      <c r="A93" s="4"/>
      <c r="B93" s="4"/>
      <c r="C93" s="8"/>
      <c r="D93" s="4"/>
      <c r="E93" s="1"/>
    </row>
    <row r="94" spans="1:5" ht="21.95" customHeight="1">
      <c r="A94" s="4"/>
      <c r="B94" s="4"/>
      <c r="C94" s="8"/>
      <c r="D94" s="4"/>
      <c r="E94" s="1"/>
    </row>
    <row r="95" spans="1:5" ht="21.95" customHeight="1">
      <c r="A95" s="4"/>
      <c r="B95" s="4"/>
      <c r="C95" s="8"/>
      <c r="D95" s="4"/>
      <c r="E95" s="1"/>
    </row>
    <row r="96" spans="1:5" ht="21.95" customHeight="1">
      <c r="A96" s="4"/>
      <c r="B96" s="4"/>
      <c r="C96" s="8"/>
      <c r="D96" s="4"/>
      <c r="E96" s="1"/>
    </row>
    <row r="97" spans="1:5" ht="21.95" customHeight="1">
      <c r="A97" s="4"/>
      <c r="B97" s="4"/>
      <c r="C97" s="8"/>
      <c r="D97" s="4"/>
      <c r="E97" s="1"/>
    </row>
    <row r="98" spans="1:5" ht="21.95" customHeight="1">
      <c r="A98" s="4"/>
      <c r="B98" s="4"/>
      <c r="C98" s="8"/>
      <c r="D98" s="4"/>
      <c r="E98" s="1"/>
    </row>
    <row r="99" spans="1:5" ht="21.95" customHeight="1">
      <c r="A99" s="4"/>
      <c r="B99" s="4"/>
      <c r="C99" s="8"/>
      <c r="D99" s="4"/>
      <c r="E99" s="1"/>
    </row>
    <row r="100" spans="1:5" ht="21.95" customHeight="1">
      <c r="A100" s="4"/>
      <c r="B100" s="4"/>
      <c r="C100" s="8"/>
      <c r="D100" s="4"/>
      <c r="E100" s="1"/>
    </row>
    <row r="101" spans="1:5" ht="21.95" customHeight="1">
      <c r="A101" s="4"/>
      <c r="B101" s="4"/>
      <c r="C101" s="8"/>
      <c r="D101" s="4"/>
      <c r="E101" s="1"/>
    </row>
    <row r="102" spans="1:5" ht="21.95" customHeight="1">
      <c r="A102" s="4"/>
      <c r="B102" s="4"/>
      <c r="C102" s="8"/>
      <c r="D102" s="4"/>
      <c r="E102" s="1"/>
    </row>
    <row r="103" spans="1:5" ht="21.95" customHeight="1">
      <c r="A103" s="4"/>
      <c r="B103" s="4"/>
      <c r="C103" s="8"/>
      <c r="D103" s="4"/>
      <c r="E103" s="1"/>
    </row>
    <row r="104" spans="1:5" ht="21.95" customHeight="1">
      <c r="A104" s="4"/>
      <c r="B104" s="4"/>
      <c r="C104" s="8"/>
      <c r="D104" s="4"/>
      <c r="E104" s="1"/>
    </row>
    <row r="105" spans="1:5" ht="21.95" customHeight="1">
      <c r="A105" s="4"/>
      <c r="B105" s="4"/>
      <c r="C105" s="8"/>
      <c r="D105" s="4"/>
      <c r="E105" s="1"/>
    </row>
    <row r="106" spans="1:5" ht="21.95" customHeight="1">
      <c r="A106" s="4"/>
      <c r="B106" s="4"/>
      <c r="C106" s="8"/>
      <c r="D106" s="4"/>
      <c r="E106" s="1"/>
    </row>
    <row r="107" spans="1:5" ht="21.95" customHeight="1">
      <c r="A107" s="4"/>
      <c r="B107" s="4"/>
      <c r="C107" s="8"/>
      <c r="D107" s="4"/>
      <c r="E107" s="1"/>
    </row>
  </sheetData>
  <mergeCells count="1">
    <mergeCell ref="A1:B1"/>
  </mergeCells>
  <conditionalFormatting sqref="H7:H27">
    <cfRule type="expression" dxfId="23" priority="10">
      <formula>ISNUMBER(SEARCH("F",F7))=TRUE</formula>
    </cfRule>
  </conditionalFormatting>
  <conditionalFormatting sqref="H7:H27">
    <cfRule type="expression" dxfId="22" priority="7">
      <formula>ISNUMBER(SEARCH("M",F7))=TRUE</formula>
    </cfRule>
  </conditionalFormatting>
  <conditionalFormatting sqref="G6:G27">
    <cfRule type="expression" dxfId="21" priority="5">
      <formula>ISNUMBER(SEARCH("M",F6))=TRUE</formula>
    </cfRule>
    <cfRule type="expression" dxfId="20" priority="6">
      <formula>ISNUMBER(SEARCH("F",F6))=TRUE</formula>
    </cfRule>
  </conditionalFormatting>
  <conditionalFormatting sqref="H6:H27">
    <cfRule type="expression" dxfId="19" priority="2">
      <formula>ISNUMBER(SEARCH("F",F6))=TRUE</formula>
    </cfRule>
  </conditionalFormatting>
  <conditionalFormatting sqref="H6:H27">
    <cfRule type="expression" dxfId="18" priority="1">
      <formula>ISNUMBER(SEARCH("M",F6))=TRUE</formula>
    </cfRule>
  </conditionalFormatting>
  <printOptions horizontalCentered="1"/>
  <pageMargins left="0.31496062992125984" right="0.31496062992125984" top="0.19685039370078741" bottom="0.35433070866141736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opLeftCell="A19" workbookViewId="0">
      <selection sqref="A1:B1"/>
    </sheetView>
  </sheetViews>
  <sheetFormatPr defaultRowHeight="18" customHeight="1"/>
  <cols>
    <col min="1" max="1" width="16.7109375" customWidth="1"/>
    <col min="2" max="2" width="17" customWidth="1"/>
    <col min="3" max="3" width="8.28515625" customWidth="1"/>
    <col min="4" max="4" width="11.85546875" bestFit="1" customWidth="1"/>
    <col min="5" max="5" width="11.42578125" bestFit="1" customWidth="1"/>
    <col min="7" max="8" width="10.140625" customWidth="1"/>
  </cols>
  <sheetData>
    <row r="1" spans="1:8" ht="31.5" customHeight="1" thickTop="1" thickBot="1">
      <c r="A1" s="64" t="s">
        <v>64</v>
      </c>
      <c r="B1" s="64"/>
      <c r="C1" s="46"/>
      <c r="D1" s="39">
        <v>0.37535879629629632</v>
      </c>
      <c r="E1" s="18">
        <v>0.25035879629629626</v>
      </c>
    </row>
    <row r="2" spans="1:8" ht="6.75" customHeight="1" thickTop="1">
      <c r="A2" s="7"/>
      <c r="B2" s="5"/>
    </row>
    <row r="3" spans="1:8" ht="31.5" customHeight="1">
      <c r="A3" s="7" t="s">
        <v>63</v>
      </c>
      <c r="B3" s="6" t="s">
        <v>113</v>
      </c>
    </row>
    <row r="4" spans="1:8" ht="18" customHeight="1">
      <c r="A4" s="2"/>
      <c r="C4" s="3"/>
      <c r="D4" s="3"/>
    </row>
    <row r="5" spans="1:8" ht="31.5">
      <c r="A5" s="19" t="s">
        <v>61</v>
      </c>
      <c r="B5" s="19" t="s">
        <v>62</v>
      </c>
      <c r="C5" s="20" t="s">
        <v>60</v>
      </c>
      <c r="D5" s="21" t="s">
        <v>65</v>
      </c>
      <c r="E5" s="21" t="s">
        <v>70</v>
      </c>
      <c r="F5" s="21" t="s">
        <v>71</v>
      </c>
      <c r="G5" s="24" t="s">
        <v>74</v>
      </c>
      <c r="H5" s="24" t="s">
        <v>75</v>
      </c>
    </row>
    <row r="6" spans="1:8" ht="25.5" customHeight="1">
      <c r="A6" s="22" t="s">
        <v>140</v>
      </c>
      <c r="B6" s="22" t="s">
        <v>141</v>
      </c>
      <c r="C6" s="23">
        <v>5</v>
      </c>
      <c r="D6" s="36" t="str">
        <f>IFERROR(E6-($D$1-$E$1),"")</f>
        <v/>
      </c>
      <c r="E6" s="54" t="s">
        <v>375</v>
      </c>
      <c r="F6" s="33" t="s">
        <v>72</v>
      </c>
      <c r="G6" s="27" t="str">
        <f>IF(OR(E6="",E6="(?)"),"Not Recorded",RANK(D6,$D$6:$D$39,1))</f>
        <v>Not Recorded</v>
      </c>
      <c r="H6" s="27" t="str">
        <f>IF(OR(E6="",E6="(?)"),"Not Recorded",SUMPRODUCT((F6=$F$6:$F$39)*(D6&gt;$D$6:$D$39))+1)</f>
        <v>Not Recorded</v>
      </c>
    </row>
    <row r="7" spans="1:8" ht="25.5" customHeight="1">
      <c r="A7" s="22" t="s">
        <v>8</v>
      </c>
      <c r="B7" s="22" t="s">
        <v>142</v>
      </c>
      <c r="C7" s="23">
        <v>21</v>
      </c>
      <c r="D7" s="36">
        <f t="shared" ref="D7:D39" si="0">IFERROR(E7-($D$1-$E$1),"")</f>
        <v>2.0173611111111073E-2</v>
      </c>
      <c r="E7" s="37">
        <v>0.14517361111111113</v>
      </c>
      <c r="F7" s="33" t="s">
        <v>72</v>
      </c>
      <c r="G7" s="27">
        <f t="shared" ref="G7:G39" si="1">IF(OR(E7="",E7="(?)"),"Not Recorded",RANK(D7,$D$6:$D$39,1))</f>
        <v>2</v>
      </c>
      <c r="H7" s="27">
        <f t="shared" ref="H7:H39" si="2">IF(OR(E7="",E7="(?)"),"Not Recorded",SUMPRODUCT((F7=$F$6:$F$39)*(D7&gt;$D$6:$D$39))+1)</f>
        <v>2</v>
      </c>
    </row>
    <row r="8" spans="1:8" ht="25.5" customHeight="1">
      <c r="A8" s="22" t="s">
        <v>143</v>
      </c>
      <c r="B8" s="22" t="s">
        <v>117</v>
      </c>
      <c r="C8" s="23">
        <v>25</v>
      </c>
      <c r="D8" s="36">
        <f t="shared" si="0"/>
        <v>2.2858796296296252E-2</v>
      </c>
      <c r="E8" s="37">
        <v>0.14785879629629631</v>
      </c>
      <c r="F8" s="33" t="s">
        <v>73</v>
      </c>
      <c r="G8" s="27">
        <f t="shared" si="1"/>
        <v>5</v>
      </c>
      <c r="H8" s="27">
        <f t="shared" si="2"/>
        <v>1</v>
      </c>
    </row>
    <row r="9" spans="1:8" ht="25.5" customHeight="1">
      <c r="A9" s="22" t="s">
        <v>36</v>
      </c>
      <c r="B9" s="22" t="s">
        <v>144</v>
      </c>
      <c r="C9" s="23">
        <v>461</v>
      </c>
      <c r="D9" s="36">
        <f t="shared" si="0"/>
        <v>2.5659722222222153E-2</v>
      </c>
      <c r="E9" s="37">
        <v>0.15065972222222221</v>
      </c>
      <c r="F9" s="33" t="s">
        <v>72</v>
      </c>
      <c r="G9" s="27">
        <f t="shared" si="1"/>
        <v>9</v>
      </c>
      <c r="H9" s="27">
        <f t="shared" si="2"/>
        <v>8</v>
      </c>
    </row>
    <row r="10" spans="1:8" ht="25.5" customHeight="1">
      <c r="A10" s="22" t="s">
        <v>145</v>
      </c>
      <c r="B10" s="22" t="s">
        <v>146</v>
      </c>
      <c r="C10" s="23">
        <v>463</v>
      </c>
      <c r="D10" s="36">
        <f t="shared" si="0"/>
        <v>2.6157407407407351E-2</v>
      </c>
      <c r="E10" s="37">
        <v>0.15115740740740741</v>
      </c>
      <c r="F10" s="33" t="s">
        <v>72</v>
      </c>
      <c r="G10" s="27">
        <f t="shared" si="1"/>
        <v>10</v>
      </c>
      <c r="H10" s="27">
        <f t="shared" si="2"/>
        <v>9</v>
      </c>
    </row>
    <row r="11" spans="1:8" ht="25.5" customHeight="1">
      <c r="A11" s="22" t="s">
        <v>147</v>
      </c>
      <c r="B11" s="22" t="s">
        <v>148</v>
      </c>
      <c r="C11" s="23">
        <v>465</v>
      </c>
      <c r="D11" s="36">
        <f t="shared" si="0"/>
        <v>2.9664351851851817E-2</v>
      </c>
      <c r="E11" s="37">
        <v>0.15466435185185187</v>
      </c>
      <c r="F11" s="33" t="s">
        <v>72</v>
      </c>
      <c r="G11" s="27">
        <f t="shared" si="1"/>
        <v>21</v>
      </c>
      <c r="H11" s="27">
        <f t="shared" si="2"/>
        <v>17</v>
      </c>
    </row>
    <row r="12" spans="1:8" ht="25.5" customHeight="1">
      <c r="A12" s="22" t="s">
        <v>149</v>
      </c>
      <c r="B12" s="22" t="s">
        <v>148</v>
      </c>
      <c r="C12" s="23">
        <v>466</v>
      </c>
      <c r="D12" s="36">
        <f t="shared" si="0"/>
        <v>2.9652777777777722E-2</v>
      </c>
      <c r="E12" s="37">
        <v>0.15465277777777778</v>
      </c>
      <c r="F12" s="33" t="s">
        <v>72</v>
      </c>
      <c r="G12" s="27">
        <f t="shared" si="1"/>
        <v>20</v>
      </c>
      <c r="H12" s="27">
        <f t="shared" si="2"/>
        <v>16</v>
      </c>
    </row>
    <row r="13" spans="1:8" ht="25.5" customHeight="1">
      <c r="A13" s="22" t="s">
        <v>150</v>
      </c>
      <c r="B13" s="22" t="s">
        <v>151</v>
      </c>
      <c r="C13" s="23">
        <v>478</v>
      </c>
      <c r="D13" s="36">
        <f t="shared" si="0"/>
        <v>2.8333333333333266E-2</v>
      </c>
      <c r="E13" s="37">
        <v>0.15333333333333332</v>
      </c>
      <c r="F13" s="33" t="s">
        <v>72</v>
      </c>
      <c r="G13" s="27">
        <f t="shared" si="1"/>
        <v>16</v>
      </c>
      <c r="H13" s="27">
        <f t="shared" si="2"/>
        <v>12</v>
      </c>
    </row>
    <row r="14" spans="1:8" ht="25.5" customHeight="1">
      <c r="A14" s="22" t="s">
        <v>152</v>
      </c>
      <c r="B14" s="22" t="s">
        <v>153</v>
      </c>
      <c r="C14" s="23">
        <v>486</v>
      </c>
      <c r="D14" s="36">
        <f t="shared" si="0"/>
        <v>1.8854166666666616E-2</v>
      </c>
      <c r="E14" s="37">
        <v>0.14385416666666667</v>
      </c>
      <c r="F14" s="33" t="s">
        <v>72</v>
      </c>
      <c r="G14" s="27">
        <f t="shared" si="1"/>
        <v>1</v>
      </c>
      <c r="H14" s="27">
        <f t="shared" si="2"/>
        <v>1</v>
      </c>
    </row>
    <row r="15" spans="1:8" ht="25.5" customHeight="1">
      <c r="A15" s="22" t="s">
        <v>154</v>
      </c>
      <c r="B15" s="22" t="s">
        <v>155</v>
      </c>
      <c r="C15" s="23">
        <v>495</v>
      </c>
      <c r="D15" s="36">
        <f t="shared" si="0"/>
        <v>2.8425925925925882E-2</v>
      </c>
      <c r="E15" s="37">
        <v>0.15342592592592594</v>
      </c>
      <c r="F15" s="33" t="s">
        <v>72</v>
      </c>
      <c r="G15" s="27">
        <f t="shared" si="1"/>
        <v>17</v>
      </c>
      <c r="H15" s="27">
        <f t="shared" si="2"/>
        <v>13</v>
      </c>
    </row>
    <row r="16" spans="1:8" ht="25.5" customHeight="1">
      <c r="A16" s="13" t="s">
        <v>156</v>
      </c>
      <c r="B16" s="13" t="s">
        <v>157</v>
      </c>
      <c r="C16" s="14">
        <v>499</v>
      </c>
      <c r="D16" s="36">
        <f t="shared" si="0"/>
        <v>3.074074074074068E-2</v>
      </c>
      <c r="E16" s="37">
        <v>0.15574074074074074</v>
      </c>
      <c r="F16" s="33" t="s">
        <v>72</v>
      </c>
      <c r="G16" s="27">
        <f t="shared" si="1"/>
        <v>23</v>
      </c>
      <c r="H16" s="27">
        <f t="shared" si="2"/>
        <v>19</v>
      </c>
    </row>
    <row r="17" spans="1:8" ht="25.5" customHeight="1">
      <c r="A17" s="13" t="s">
        <v>158</v>
      </c>
      <c r="B17" s="13" t="s">
        <v>159</v>
      </c>
      <c r="C17" s="14">
        <v>501</v>
      </c>
      <c r="D17" s="36" t="str">
        <f t="shared" si="0"/>
        <v/>
      </c>
      <c r="E17" s="54" t="s">
        <v>375</v>
      </c>
      <c r="F17" s="33" t="s">
        <v>72</v>
      </c>
      <c r="G17" s="27" t="str">
        <f t="shared" si="1"/>
        <v>Not Recorded</v>
      </c>
      <c r="H17" s="27" t="str">
        <f t="shared" si="2"/>
        <v>Not Recorded</v>
      </c>
    </row>
    <row r="18" spans="1:8" ht="25.5" customHeight="1">
      <c r="A18" s="13" t="s">
        <v>121</v>
      </c>
      <c r="B18" s="13" t="s">
        <v>160</v>
      </c>
      <c r="C18" s="14">
        <v>502</v>
      </c>
      <c r="D18" s="36" t="str">
        <f t="shared" si="0"/>
        <v/>
      </c>
      <c r="E18" s="54" t="s">
        <v>375</v>
      </c>
      <c r="F18" s="33" t="s">
        <v>72</v>
      </c>
      <c r="G18" s="27" t="str">
        <f t="shared" si="1"/>
        <v>Not Recorded</v>
      </c>
      <c r="H18" s="27" t="str">
        <f t="shared" si="2"/>
        <v>Not Recorded</v>
      </c>
    </row>
    <row r="19" spans="1:8" ht="25.5" customHeight="1">
      <c r="A19" s="13" t="s">
        <v>96</v>
      </c>
      <c r="B19" s="13" t="s">
        <v>161</v>
      </c>
      <c r="C19" s="14">
        <v>509</v>
      </c>
      <c r="D19" s="36">
        <f t="shared" si="0"/>
        <v>2.8437499999999949E-2</v>
      </c>
      <c r="E19" s="37">
        <v>0.1534375</v>
      </c>
      <c r="F19" s="33" t="s">
        <v>72</v>
      </c>
      <c r="G19" s="27">
        <f t="shared" si="1"/>
        <v>18</v>
      </c>
      <c r="H19" s="27">
        <f t="shared" si="2"/>
        <v>14</v>
      </c>
    </row>
    <row r="20" spans="1:8" ht="25.5" customHeight="1">
      <c r="A20" s="13" t="s">
        <v>23</v>
      </c>
      <c r="B20" s="13" t="s">
        <v>153</v>
      </c>
      <c r="C20" s="14">
        <v>515</v>
      </c>
      <c r="D20" s="36">
        <f t="shared" si="0"/>
        <v>2.219907407407401E-2</v>
      </c>
      <c r="E20" s="37">
        <v>0.14719907407407407</v>
      </c>
      <c r="F20" s="33" t="s">
        <v>72</v>
      </c>
      <c r="G20" s="27">
        <f t="shared" si="1"/>
        <v>3</v>
      </c>
      <c r="H20" s="27">
        <f t="shared" si="2"/>
        <v>3</v>
      </c>
    </row>
    <row r="21" spans="1:8" ht="25.5" customHeight="1">
      <c r="A21" s="13" t="s">
        <v>162</v>
      </c>
      <c r="B21" s="13" t="s">
        <v>163</v>
      </c>
      <c r="C21" s="14">
        <v>516</v>
      </c>
      <c r="D21" s="36">
        <f t="shared" si="0"/>
        <v>2.2453703703703642E-2</v>
      </c>
      <c r="E21" s="37">
        <v>0.1474537037037037</v>
      </c>
      <c r="F21" s="33" t="s">
        <v>72</v>
      </c>
      <c r="G21" s="27">
        <f t="shared" si="1"/>
        <v>4</v>
      </c>
      <c r="H21" s="27">
        <f t="shared" si="2"/>
        <v>4</v>
      </c>
    </row>
    <row r="22" spans="1:8" ht="25.5" customHeight="1">
      <c r="A22" s="13" t="s">
        <v>33</v>
      </c>
      <c r="B22" s="13" t="s">
        <v>164</v>
      </c>
      <c r="C22" s="14">
        <v>517</v>
      </c>
      <c r="D22" s="36">
        <f t="shared" si="0"/>
        <v>3.0081018518518465E-2</v>
      </c>
      <c r="E22" s="37">
        <v>0.15508101851851852</v>
      </c>
      <c r="F22" s="33" t="s">
        <v>72</v>
      </c>
      <c r="G22" s="27">
        <f t="shared" si="1"/>
        <v>22</v>
      </c>
      <c r="H22" s="27">
        <f t="shared" si="2"/>
        <v>18</v>
      </c>
    </row>
    <row r="23" spans="1:8" ht="25.5" customHeight="1">
      <c r="A23" s="13" t="s">
        <v>84</v>
      </c>
      <c r="B23" s="13" t="s">
        <v>85</v>
      </c>
      <c r="C23" s="14">
        <v>524</v>
      </c>
      <c r="D23" s="36">
        <f t="shared" si="0"/>
        <v>3.0798611111111068E-2</v>
      </c>
      <c r="E23" s="37">
        <v>0.15579861111111112</v>
      </c>
      <c r="F23" s="33" t="s">
        <v>72</v>
      </c>
      <c r="G23" s="27">
        <f t="shared" si="1"/>
        <v>24</v>
      </c>
      <c r="H23" s="27">
        <f t="shared" si="2"/>
        <v>20</v>
      </c>
    </row>
    <row r="24" spans="1:8" ht="25.5" customHeight="1">
      <c r="A24" s="13" t="s">
        <v>165</v>
      </c>
      <c r="B24" s="13" t="s">
        <v>166</v>
      </c>
      <c r="C24" s="14">
        <v>528</v>
      </c>
      <c r="D24" s="36">
        <f t="shared" si="0"/>
        <v>2.7199074074074014E-2</v>
      </c>
      <c r="E24" s="37">
        <v>0.15219907407407407</v>
      </c>
      <c r="F24" s="33" t="s">
        <v>73</v>
      </c>
      <c r="G24" s="27">
        <f t="shared" si="1"/>
        <v>15</v>
      </c>
      <c r="H24" s="27">
        <f t="shared" si="2"/>
        <v>4</v>
      </c>
    </row>
    <row r="25" spans="1:8" ht="25.5" customHeight="1">
      <c r="A25" s="13" t="s">
        <v>167</v>
      </c>
      <c r="B25" s="13" t="s">
        <v>168</v>
      </c>
      <c r="C25" s="14">
        <v>539</v>
      </c>
      <c r="D25" s="36">
        <f t="shared" si="0"/>
        <v>2.6851851851851793E-2</v>
      </c>
      <c r="E25" s="37">
        <v>0.15185185185185185</v>
      </c>
      <c r="F25" s="33" t="s">
        <v>73</v>
      </c>
      <c r="G25" s="27">
        <f t="shared" si="1"/>
        <v>13</v>
      </c>
      <c r="H25" s="27">
        <f t="shared" si="2"/>
        <v>2</v>
      </c>
    </row>
    <row r="26" spans="1:8" ht="25.5" customHeight="1">
      <c r="A26" s="13" t="s">
        <v>79</v>
      </c>
      <c r="B26" s="13" t="s">
        <v>168</v>
      </c>
      <c r="C26" s="14">
        <v>540</v>
      </c>
      <c r="D26" s="36">
        <f t="shared" si="0"/>
        <v>2.686342592592586E-2</v>
      </c>
      <c r="E26" s="37">
        <v>0.15186342592592592</v>
      </c>
      <c r="F26" s="33" t="s">
        <v>73</v>
      </c>
      <c r="G26" s="27">
        <f t="shared" si="1"/>
        <v>14</v>
      </c>
      <c r="H26" s="27">
        <f t="shared" si="2"/>
        <v>3</v>
      </c>
    </row>
    <row r="27" spans="1:8" ht="25.5" customHeight="1">
      <c r="A27" s="13" t="s">
        <v>11</v>
      </c>
      <c r="B27" s="13" t="s">
        <v>168</v>
      </c>
      <c r="C27" s="14">
        <v>541</v>
      </c>
      <c r="D27" s="36">
        <f t="shared" si="0"/>
        <v>2.881944444444437E-2</v>
      </c>
      <c r="E27" s="37">
        <v>0.15381944444444443</v>
      </c>
      <c r="F27" s="33" t="s">
        <v>72</v>
      </c>
      <c r="G27" s="27">
        <f t="shared" si="1"/>
        <v>19</v>
      </c>
      <c r="H27" s="27">
        <f t="shared" si="2"/>
        <v>15</v>
      </c>
    </row>
    <row r="28" spans="1:8" ht="25.5" customHeight="1">
      <c r="A28" s="55" t="s">
        <v>162</v>
      </c>
      <c r="B28" s="55" t="s">
        <v>169</v>
      </c>
      <c r="C28" s="56">
        <v>551</v>
      </c>
      <c r="D28" s="36">
        <f t="shared" si="0"/>
        <v>4.5775462962962921E-2</v>
      </c>
      <c r="E28" s="37">
        <v>0.17077546296296298</v>
      </c>
      <c r="F28" s="33" t="s">
        <v>72</v>
      </c>
      <c r="G28" s="27">
        <f t="shared" si="1"/>
        <v>31</v>
      </c>
      <c r="H28" s="27">
        <f t="shared" si="2"/>
        <v>26</v>
      </c>
    </row>
    <row r="29" spans="1:8" ht="25.5" customHeight="1">
      <c r="A29" s="13" t="s">
        <v>170</v>
      </c>
      <c r="B29" s="13" t="s">
        <v>171</v>
      </c>
      <c r="C29" s="14">
        <v>554</v>
      </c>
      <c r="D29" s="36">
        <f t="shared" si="0"/>
        <v>2.6388888888888823E-2</v>
      </c>
      <c r="E29" s="37">
        <v>0.15138888888888888</v>
      </c>
      <c r="F29" s="33" t="s">
        <v>72</v>
      </c>
      <c r="G29" s="27">
        <f t="shared" si="1"/>
        <v>11</v>
      </c>
      <c r="H29" s="27">
        <f t="shared" si="2"/>
        <v>10</v>
      </c>
    </row>
    <row r="30" spans="1:8" ht="25.5" customHeight="1">
      <c r="A30" s="13" t="s">
        <v>172</v>
      </c>
      <c r="B30" s="13" t="s">
        <v>173</v>
      </c>
      <c r="C30" s="14">
        <v>607</v>
      </c>
      <c r="D30" s="36">
        <f t="shared" si="0"/>
        <v>2.35069444444444E-2</v>
      </c>
      <c r="E30" s="37">
        <v>0.14850694444444446</v>
      </c>
      <c r="F30" s="33" t="s">
        <v>72</v>
      </c>
      <c r="G30" s="27">
        <f t="shared" si="1"/>
        <v>8</v>
      </c>
      <c r="H30" s="27">
        <f t="shared" si="2"/>
        <v>7</v>
      </c>
    </row>
    <row r="31" spans="1:8" ht="25.5" customHeight="1">
      <c r="A31" s="13" t="s">
        <v>174</v>
      </c>
      <c r="B31" s="13" t="s">
        <v>175</v>
      </c>
      <c r="C31" s="14">
        <v>608</v>
      </c>
      <c r="D31" s="36">
        <f t="shared" si="0"/>
        <v>3.540509259259253E-2</v>
      </c>
      <c r="E31" s="37">
        <v>0.16040509259259259</v>
      </c>
      <c r="F31" s="33" t="s">
        <v>72</v>
      </c>
      <c r="G31" s="27">
        <f t="shared" si="1"/>
        <v>26</v>
      </c>
      <c r="H31" s="27">
        <f t="shared" si="2"/>
        <v>22</v>
      </c>
    </row>
    <row r="32" spans="1:8" ht="25.5" customHeight="1">
      <c r="A32" s="13" t="s">
        <v>176</v>
      </c>
      <c r="B32" s="13" t="s">
        <v>177</v>
      </c>
      <c r="C32" s="14">
        <v>609</v>
      </c>
      <c r="D32" s="36">
        <f t="shared" si="0"/>
        <v>2.3495370370370333E-2</v>
      </c>
      <c r="E32" s="37">
        <v>0.14849537037037039</v>
      </c>
      <c r="F32" s="33" t="s">
        <v>72</v>
      </c>
      <c r="G32" s="27">
        <f t="shared" si="1"/>
        <v>7</v>
      </c>
      <c r="H32" s="27">
        <f t="shared" si="2"/>
        <v>6</v>
      </c>
    </row>
    <row r="33" spans="1:8" ht="25.5" customHeight="1">
      <c r="A33" s="13" t="s">
        <v>178</v>
      </c>
      <c r="B33" s="13" t="s">
        <v>179</v>
      </c>
      <c r="C33" s="14">
        <v>610</v>
      </c>
      <c r="D33" s="36">
        <f t="shared" si="0"/>
        <v>3.959490740740737E-2</v>
      </c>
      <c r="E33" s="37">
        <v>0.16459490740740743</v>
      </c>
      <c r="F33" s="33" t="s">
        <v>72</v>
      </c>
      <c r="G33" s="27">
        <f t="shared" si="1"/>
        <v>29</v>
      </c>
      <c r="H33" s="27">
        <f t="shared" si="2"/>
        <v>24</v>
      </c>
    </row>
    <row r="34" spans="1:8" ht="25.5" customHeight="1">
      <c r="A34" s="13" t="s">
        <v>180</v>
      </c>
      <c r="B34" s="13" t="s">
        <v>181</v>
      </c>
      <c r="C34" s="14">
        <v>611</v>
      </c>
      <c r="D34" s="36">
        <f t="shared" si="0"/>
        <v>3.9606481481481409E-2</v>
      </c>
      <c r="E34" s="37">
        <v>0.16460648148148146</v>
      </c>
      <c r="F34" s="33" t="s">
        <v>72</v>
      </c>
      <c r="G34" s="27">
        <f t="shared" si="1"/>
        <v>30</v>
      </c>
      <c r="H34" s="27">
        <f t="shared" si="2"/>
        <v>25</v>
      </c>
    </row>
    <row r="35" spans="1:8" ht="25.5" customHeight="1">
      <c r="A35" s="13" t="s">
        <v>182</v>
      </c>
      <c r="B35" s="13" t="s">
        <v>183</v>
      </c>
      <c r="C35" s="14">
        <v>612</v>
      </c>
      <c r="D35" s="36">
        <f t="shared" si="0"/>
        <v>2.6388888888888823E-2</v>
      </c>
      <c r="E35" s="37">
        <v>0.15138888888888888</v>
      </c>
      <c r="F35" s="33" t="s">
        <v>72</v>
      </c>
      <c r="G35" s="27">
        <f t="shared" si="1"/>
        <v>11</v>
      </c>
      <c r="H35" s="27">
        <f t="shared" si="2"/>
        <v>10</v>
      </c>
    </row>
    <row r="36" spans="1:8" ht="25.5" customHeight="1">
      <c r="A36" s="13" t="s">
        <v>184</v>
      </c>
      <c r="B36" s="13" t="s">
        <v>185</v>
      </c>
      <c r="C36" s="14">
        <v>613</v>
      </c>
      <c r="D36" s="36">
        <f t="shared" si="0"/>
        <v>3.6874999999999936E-2</v>
      </c>
      <c r="E36" s="37">
        <v>0.16187499999999999</v>
      </c>
      <c r="F36" s="33" t="s">
        <v>73</v>
      </c>
      <c r="G36" s="27">
        <f t="shared" si="1"/>
        <v>27</v>
      </c>
      <c r="H36" s="27">
        <f t="shared" si="2"/>
        <v>5</v>
      </c>
    </row>
    <row r="37" spans="1:8" ht="25.5" customHeight="1">
      <c r="A37" s="13" t="s">
        <v>186</v>
      </c>
      <c r="B37" s="13" t="s">
        <v>185</v>
      </c>
      <c r="C37" s="14">
        <v>614</v>
      </c>
      <c r="D37" s="36">
        <f t="shared" si="0"/>
        <v>3.7048611111111046E-2</v>
      </c>
      <c r="E37" s="37">
        <v>0.1620486111111111</v>
      </c>
      <c r="F37" s="33" t="s">
        <v>72</v>
      </c>
      <c r="G37" s="27">
        <f t="shared" si="1"/>
        <v>28</v>
      </c>
      <c r="H37" s="27">
        <f t="shared" si="2"/>
        <v>23</v>
      </c>
    </row>
    <row r="38" spans="1:8" ht="25.5" customHeight="1">
      <c r="A38" s="13" t="s">
        <v>83</v>
      </c>
      <c r="B38" s="13" t="s">
        <v>51</v>
      </c>
      <c r="C38" s="14">
        <v>668</v>
      </c>
      <c r="D38" s="36">
        <f t="shared" si="0"/>
        <v>2.3379629629629556E-2</v>
      </c>
      <c r="E38" s="37">
        <v>0.14837962962962961</v>
      </c>
      <c r="F38" s="33" t="s">
        <v>72</v>
      </c>
      <c r="G38" s="27">
        <f t="shared" si="1"/>
        <v>6</v>
      </c>
      <c r="H38" s="27">
        <f t="shared" si="2"/>
        <v>5</v>
      </c>
    </row>
    <row r="39" spans="1:8" ht="25.5" customHeight="1">
      <c r="A39" s="13" t="s">
        <v>187</v>
      </c>
      <c r="B39" s="13" t="s">
        <v>188</v>
      </c>
      <c r="C39" s="14">
        <v>1953</v>
      </c>
      <c r="D39" s="36">
        <f t="shared" si="0"/>
        <v>3.4166666666666623E-2</v>
      </c>
      <c r="E39" s="37">
        <v>0.15916666666666668</v>
      </c>
      <c r="F39" s="33" t="s">
        <v>72</v>
      </c>
      <c r="G39" s="27">
        <f t="shared" si="1"/>
        <v>25</v>
      </c>
      <c r="H39" s="27">
        <f t="shared" si="2"/>
        <v>21</v>
      </c>
    </row>
    <row r="40" spans="1:8" ht="21.95" customHeight="1">
      <c r="A40" s="4"/>
      <c r="B40" s="4"/>
      <c r="C40" s="8"/>
      <c r="D40" s="4"/>
      <c r="E40" s="1"/>
    </row>
    <row r="41" spans="1:8" ht="21.95" customHeight="1">
      <c r="A41" s="4"/>
      <c r="B41" s="4"/>
      <c r="C41" s="8"/>
      <c r="D41" s="4"/>
      <c r="E41" s="1"/>
    </row>
    <row r="42" spans="1:8" ht="21.95" customHeight="1">
      <c r="A42" s="4"/>
      <c r="B42" s="4"/>
      <c r="C42" s="8"/>
      <c r="D42" s="4"/>
      <c r="E42" s="1"/>
    </row>
    <row r="43" spans="1:8" ht="21.95" customHeight="1">
      <c r="A43" s="4"/>
      <c r="B43" s="4"/>
      <c r="C43" s="8"/>
      <c r="D43" s="4"/>
      <c r="E43" s="1"/>
    </row>
    <row r="44" spans="1:8" ht="21.95" customHeight="1">
      <c r="A44" s="4"/>
      <c r="B44" s="4"/>
      <c r="C44" s="8"/>
      <c r="D44" s="4"/>
      <c r="E44" s="1"/>
    </row>
    <row r="45" spans="1:8" ht="21.95" customHeight="1">
      <c r="A45" s="4"/>
      <c r="B45" s="4"/>
      <c r="C45" s="8"/>
      <c r="D45" s="4"/>
      <c r="E45" s="1"/>
    </row>
    <row r="46" spans="1:8" ht="21.95" customHeight="1">
      <c r="A46" s="4"/>
      <c r="B46" s="4"/>
      <c r="C46" s="8"/>
      <c r="D46" s="4"/>
      <c r="E46" s="1"/>
    </row>
    <row r="47" spans="1:8" ht="21.95" customHeight="1">
      <c r="A47" s="4"/>
      <c r="B47" s="4"/>
      <c r="C47" s="8"/>
      <c r="D47" s="4"/>
      <c r="E47" s="1"/>
    </row>
    <row r="48" spans="1:8" ht="21.95" customHeight="1">
      <c r="A48" s="4"/>
      <c r="B48" s="4"/>
      <c r="C48" s="8"/>
      <c r="D48" s="4"/>
      <c r="E48" s="1"/>
    </row>
    <row r="49" spans="1:5" ht="21.95" customHeight="1">
      <c r="A49" s="4"/>
      <c r="B49" s="4"/>
      <c r="C49" s="8"/>
      <c r="D49" s="4"/>
      <c r="E49" s="1"/>
    </row>
    <row r="50" spans="1:5" ht="21.95" customHeight="1">
      <c r="A50" s="4"/>
      <c r="B50" s="4"/>
      <c r="C50" s="8"/>
      <c r="D50" s="4"/>
      <c r="E50" s="1"/>
    </row>
    <row r="51" spans="1:5" ht="21.95" customHeight="1">
      <c r="A51" s="4"/>
      <c r="B51" s="4"/>
      <c r="C51" s="8"/>
      <c r="D51" s="4"/>
      <c r="E51" s="1"/>
    </row>
    <row r="52" spans="1:5" ht="21.95" customHeight="1">
      <c r="A52" s="4"/>
      <c r="B52" s="4"/>
      <c r="C52" s="8"/>
      <c r="D52" s="4"/>
      <c r="E52" s="1"/>
    </row>
    <row r="53" spans="1:5" ht="21.95" customHeight="1">
      <c r="A53" s="4"/>
      <c r="B53" s="4"/>
      <c r="C53" s="8"/>
      <c r="D53" s="4"/>
      <c r="E53" s="1"/>
    </row>
    <row r="54" spans="1:5" ht="21.95" customHeight="1">
      <c r="A54" s="4"/>
      <c r="B54" s="4"/>
      <c r="C54" s="8"/>
      <c r="D54" s="4"/>
      <c r="E54" s="1"/>
    </row>
    <row r="55" spans="1:5" ht="21.95" customHeight="1">
      <c r="A55" s="4"/>
      <c r="B55" s="4"/>
      <c r="C55" s="8"/>
      <c r="D55" s="4"/>
      <c r="E55" s="1"/>
    </row>
    <row r="56" spans="1:5" ht="21.95" customHeight="1">
      <c r="A56" s="4"/>
      <c r="B56" s="4"/>
      <c r="C56" s="8"/>
      <c r="D56" s="4"/>
      <c r="E56" s="1"/>
    </row>
    <row r="57" spans="1:5" ht="21.95" customHeight="1">
      <c r="A57" s="4"/>
      <c r="B57" s="4"/>
      <c r="C57" s="8"/>
      <c r="D57" s="4"/>
      <c r="E57" s="1"/>
    </row>
    <row r="58" spans="1:5" ht="21.95" customHeight="1">
      <c r="A58" s="4"/>
      <c r="B58" s="4"/>
      <c r="C58" s="8"/>
      <c r="D58" s="4"/>
      <c r="E58" s="1"/>
    </row>
    <row r="59" spans="1:5" ht="21.95" customHeight="1">
      <c r="A59" s="4"/>
      <c r="B59" s="4"/>
      <c r="C59" s="8"/>
      <c r="D59" s="4"/>
      <c r="E59" s="1"/>
    </row>
    <row r="60" spans="1:5" ht="21.95" customHeight="1">
      <c r="A60" s="4"/>
      <c r="B60" s="4"/>
      <c r="C60" s="8"/>
      <c r="D60" s="4"/>
      <c r="E60" s="1"/>
    </row>
    <row r="61" spans="1:5" ht="21.95" customHeight="1">
      <c r="A61" s="4"/>
      <c r="B61" s="4"/>
      <c r="C61" s="8"/>
      <c r="D61" s="4"/>
      <c r="E61" s="1"/>
    </row>
    <row r="62" spans="1:5" ht="21.95" customHeight="1">
      <c r="A62" s="4"/>
      <c r="B62" s="4"/>
      <c r="C62" s="8"/>
      <c r="D62" s="4"/>
      <c r="E62" s="1"/>
    </row>
    <row r="63" spans="1:5" ht="21.95" customHeight="1">
      <c r="A63" s="4"/>
      <c r="B63" s="4"/>
      <c r="C63" s="8"/>
      <c r="D63" s="4"/>
      <c r="E63" s="1"/>
    </row>
    <row r="64" spans="1:5" ht="21.95" customHeight="1">
      <c r="A64" s="4"/>
      <c r="B64" s="4"/>
      <c r="C64" s="8"/>
      <c r="D64" s="4"/>
      <c r="E64" s="1"/>
    </row>
    <row r="65" spans="1:5" ht="21.95" customHeight="1">
      <c r="A65" s="4"/>
      <c r="B65" s="4"/>
      <c r="C65" s="8"/>
      <c r="D65" s="4"/>
      <c r="E65" s="1"/>
    </row>
    <row r="66" spans="1:5" ht="21.95" customHeight="1">
      <c r="A66" s="4"/>
      <c r="B66" s="4"/>
      <c r="C66" s="8"/>
      <c r="D66" s="4"/>
      <c r="E66" s="1"/>
    </row>
    <row r="67" spans="1:5" ht="21.95" customHeight="1">
      <c r="A67" s="4"/>
      <c r="B67" s="4"/>
      <c r="C67" s="8"/>
      <c r="D67" s="4"/>
      <c r="E67" s="1"/>
    </row>
    <row r="68" spans="1:5" ht="21.95" customHeight="1">
      <c r="A68" s="4"/>
      <c r="B68" s="4"/>
      <c r="C68" s="8"/>
      <c r="D68" s="4"/>
      <c r="E68" s="1"/>
    </row>
    <row r="69" spans="1:5" ht="21.95" customHeight="1">
      <c r="A69" s="4"/>
      <c r="B69" s="4"/>
      <c r="C69" s="8"/>
      <c r="D69" s="4"/>
      <c r="E69" s="1"/>
    </row>
    <row r="70" spans="1:5" ht="21.95" customHeight="1">
      <c r="A70" s="4"/>
      <c r="B70" s="4"/>
      <c r="C70" s="8"/>
      <c r="D70" s="4"/>
      <c r="E70" s="1"/>
    </row>
    <row r="71" spans="1:5" ht="21.95" customHeight="1">
      <c r="A71" s="4"/>
      <c r="B71" s="4"/>
      <c r="C71" s="8"/>
      <c r="D71" s="4"/>
      <c r="E71" s="1"/>
    </row>
    <row r="72" spans="1:5" ht="21.95" customHeight="1">
      <c r="A72" s="4"/>
      <c r="B72" s="4"/>
      <c r="C72" s="8"/>
      <c r="D72" s="4"/>
      <c r="E72" s="1"/>
    </row>
    <row r="73" spans="1:5" ht="21.95" customHeight="1">
      <c r="A73" s="4"/>
      <c r="B73" s="4"/>
      <c r="C73" s="8"/>
      <c r="D73" s="4"/>
      <c r="E73" s="1"/>
    </row>
    <row r="74" spans="1:5" ht="21.95" customHeight="1">
      <c r="A74" s="4"/>
      <c r="B74" s="4"/>
      <c r="C74" s="8"/>
      <c r="D74" s="4"/>
      <c r="E74" s="1"/>
    </row>
    <row r="75" spans="1:5" ht="21.95" customHeight="1">
      <c r="A75" s="4"/>
      <c r="B75" s="4"/>
      <c r="C75" s="8"/>
      <c r="D75" s="4"/>
      <c r="E75" s="1"/>
    </row>
    <row r="76" spans="1:5" ht="21.95" customHeight="1">
      <c r="A76" s="4"/>
      <c r="B76" s="4"/>
      <c r="C76" s="8"/>
      <c r="D76" s="4"/>
      <c r="E76" s="1"/>
    </row>
    <row r="77" spans="1:5" ht="21.95" customHeight="1">
      <c r="A77" s="4"/>
      <c r="B77" s="4"/>
      <c r="C77" s="8"/>
      <c r="D77" s="4"/>
      <c r="E77" s="1"/>
    </row>
    <row r="78" spans="1:5" ht="21.95" customHeight="1">
      <c r="A78" s="4"/>
      <c r="B78" s="4"/>
      <c r="C78" s="8"/>
      <c r="D78" s="4"/>
      <c r="E78" s="1"/>
    </row>
    <row r="79" spans="1:5" ht="21.95" customHeight="1">
      <c r="A79" s="4"/>
      <c r="B79" s="4"/>
      <c r="C79" s="8"/>
      <c r="D79" s="4"/>
      <c r="E79" s="1"/>
    </row>
    <row r="80" spans="1:5" ht="21.95" customHeight="1">
      <c r="A80" s="4"/>
      <c r="B80" s="4"/>
      <c r="C80" s="8"/>
      <c r="D80" s="4"/>
      <c r="E80" s="1"/>
    </row>
    <row r="81" spans="1:5" ht="21.95" customHeight="1">
      <c r="A81" s="4"/>
      <c r="B81" s="4"/>
      <c r="C81" s="8"/>
      <c r="D81" s="4"/>
      <c r="E81" s="1"/>
    </row>
    <row r="82" spans="1:5" ht="21.95" customHeight="1">
      <c r="A82" s="4"/>
      <c r="B82" s="4"/>
      <c r="C82" s="8"/>
      <c r="D82" s="4"/>
      <c r="E82" s="1"/>
    </row>
    <row r="83" spans="1:5" ht="21.95" customHeight="1">
      <c r="A83" s="4"/>
      <c r="B83" s="4"/>
      <c r="C83" s="8"/>
      <c r="D83" s="4"/>
      <c r="E83" s="1"/>
    </row>
    <row r="84" spans="1:5" ht="21.95" customHeight="1">
      <c r="A84" s="4"/>
      <c r="B84" s="4"/>
      <c r="C84" s="8"/>
      <c r="D84" s="4"/>
      <c r="E84" s="1"/>
    </row>
    <row r="85" spans="1:5" ht="21.95" customHeight="1">
      <c r="A85" s="4"/>
      <c r="B85" s="4"/>
      <c r="C85" s="8"/>
      <c r="D85" s="4"/>
      <c r="E85" s="1"/>
    </row>
    <row r="86" spans="1:5" ht="21.95" customHeight="1">
      <c r="A86" s="4"/>
      <c r="B86" s="4"/>
      <c r="C86" s="8"/>
      <c r="D86" s="4"/>
      <c r="E86" s="1"/>
    </row>
    <row r="87" spans="1:5" ht="21.95" customHeight="1">
      <c r="A87" s="4"/>
      <c r="B87" s="4"/>
      <c r="C87" s="8"/>
      <c r="D87" s="4"/>
      <c r="E87" s="1"/>
    </row>
    <row r="88" spans="1:5" ht="21.95" customHeight="1">
      <c r="A88" s="4"/>
      <c r="B88" s="4"/>
      <c r="C88" s="8"/>
      <c r="D88" s="4"/>
      <c r="E88" s="1"/>
    </row>
    <row r="89" spans="1:5" ht="21.95" customHeight="1">
      <c r="A89" s="4"/>
      <c r="B89" s="4"/>
      <c r="C89" s="8"/>
      <c r="D89" s="4"/>
      <c r="E89" s="1"/>
    </row>
    <row r="90" spans="1:5" ht="21.95" customHeight="1">
      <c r="A90" s="4"/>
      <c r="B90" s="4"/>
      <c r="C90" s="8"/>
      <c r="D90" s="4"/>
      <c r="E90" s="1"/>
    </row>
    <row r="91" spans="1:5" ht="21.95" customHeight="1">
      <c r="A91" s="4"/>
      <c r="B91" s="4"/>
      <c r="C91" s="8"/>
      <c r="D91" s="4"/>
      <c r="E91" s="1"/>
    </row>
    <row r="92" spans="1:5" ht="21.95" customHeight="1">
      <c r="A92" s="4"/>
      <c r="B92" s="4"/>
      <c r="C92" s="8"/>
      <c r="D92" s="4"/>
      <c r="E92" s="1"/>
    </row>
    <row r="93" spans="1:5" ht="21.95" customHeight="1">
      <c r="A93" s="4"/>
      <c r="B93" s="4"/>
      <c r="C93" s="8"/>
      <c r="D93" s="4"/>
      <c r="E93" s="1"/>
    </row>
    <row r="94" spans="1:5" ht="21.95" customHeight="1">
      <c r="A94" s="4"/>
      <c r="B94" s="4"/>
      <c r="C94" s="8"/>
      <c r="D94" s="4"/>
      <c r="E94" s="1"/>
    </row>
    <row r="95" spans="1:5" ht="21.95" customHeight="1">
      <c r="A95" s="4"/>
      <c r="B95" s="4"/>
      <c r="C95" s="8"/>
      <c r="D95" s="4"/>
      <c r="E95" s="1"/>
    </row>
    <row r="96" spans="1:5" ht="21.95" customHeight="1">
      <c r="A96" s="4"/>
      <c r="B96" s="4"/>
      <c r="C96" s="8"/>
      <c r="D96" s="4"/>
      <c r="E96" s="1"/>
    </row>
    <row r="97" spans="1:5" ht="21.95" customHeight="1">
      <c r="A97" s="4"/>
      <c r="B97" s="4"/>
      <c r="C97" s="8"/>
      <c r="D97" s="4"/>
      <c r="E97" s="1"/>
    </row>
    <row r="98" spans="1:5" ht="21.95" customHeight="1">
      <c r="A98" s="4"/>
      <c r="B98" s="4"/>
      <c r="C98" s="8"/>
      <c r="D98" s="4"/>
      <c r="E98" s="1"/>
    </row>
    <row r="99" spans="1:5" ht="21.95" customHeight="1">
      <c r="A99" s="4"/>
      <c r="B99" s="4"/>
      <c r="C99" s="8"/>
      <c r="D99" s="4"/>
      <c r="E99" s="1"/>
    </row>
    <row r="100" spans="1:5" ht="21.95" customHeight="1">
      <c r="A100" s="4"/>
      <c r="B100" s="4"/>
      <c r="C100" s="8"/>
      <c r="D100" s="4"/>
      <c r="E100" s="1"/>
    </row>
    <row r="101" spans="1:5" ht="21.95" customHeight="1">
      <c r="A101" s="4"/>
      <c r="B101" s="4"/>
      <c r="C101" s="8"/>
      <c r="D101" s="4"/>
      <c r="E101" s="1"/>
    </row>
    <row r="102" spans="1:5" ht="21.95" customHeight="1">
      <c r="A102" s="4"/>
      <c r="B102" s="4"/>
      <c r="C102" s="8"/>
      <c r="D102" s="4"/>
      <c r="E102" s="1"/>
    </row>
    <row r="103" spans="1:5" ht="21.95" customHeight="1">
      <c r="A103" s="4"/>
      <c r="B103" s="4"/>
      <c r="C103" s="8"/>
      <c r="D103" s="4"/>
      <c r="E103" s="1"/>
    </row>
    <row r="104" spans="1:5" ht="21.95" customHeight="1">
      <c r="A104" s="4"/>
      <c r="B104" s="4"/>
      <c r="C104" s="8"/>
      <c r="D104" s="4"/>
      <c r="E104" s="1"/>
    </row>
    <row r="105" spans="1:5" ht="21.95" customHeight="1">
      <c r="A105" s="4"/>
      <c r="B105" s="4"/>
      <c r="C105" s="8"/>
      <c r="D105" s="4"/>
      <c r="E105" s="1"/>
    </row>
    <row r="106" spans="1:5" ht="21.95" customHeight="1">
      <c r="A106" s="4"/>
      <c r="B106" s="4"/>
      <c r="C106" s="8"/>
      <c r="D106" s="4"/>
      <c r="E106" s="1"/>
    </row>
    <row r="107" spans="1:5" ht="21.95" customHeight="1">
      <c r="A107" s="4"/>
      <c r="B107" s="4"/>
      <c r="C107" s="8"/>
      <c r="D107" s="4"/>
      <c r="E107" s="1"/>
    </row>
  </sheetData>
  <mergeCells count="1">
    <mergeCell ref="A1:B1"/>
  </mergeCells>
  <conditionalFormatting sqref="H7:H39">
    <cfRule type="expression" dxfId="17" priority="6">
      <formula>ISNUMBER(SEARCH("F",F7))=TRUE</formula>
    </cfRule>
  </conditionalFormatting>
  <conditionalFormatting sqref="H7:H39">
    <cfRule type="expression" dxfId="16" priority="5">
      <formula>ISNUMBER(SEARCH("M",F7))=TRUE</formula>
    </cfRule>
  </conditionalFormatting>
  <conditionalFormatting sqref="G6:G39">
    <cfRule type="expression" dxfId="15" priority="3">
      <formula>ISNUMBER(SEARCH("M",F6))=TRUE</formula>
    </cfRule>
    <cfRule type="expression" dxfId="14" priority="4">
      <formula>ISNUMBER(SEARCH("F",F6))=TRUE</formula>
    </cfRule>
  </conditionalFormatting>
  <conditionalFormatting sqref="H6:H39">
    <cfRule type="expression" dxfId="13" priority="2">
      <formula>ISNUMBER(SEARCH("F",F6))=TRUE</formula>
    </cfRule>
  </conditionalFormatting>
  <conditionalFormatting sqref="H6:H39">
    <cfRule type="expression" dxfId="12" priority="1">
      <formula>ISNUMBER(SEARCH("M",F6))=TRUE</formula>
    </cfRule>
  </conditionalFormatting>
  <printOptions horizontalCentered="1"/>
  <pageMargins left="0.31496062992125984" right="0.31496062992125984" top="0.19685039370078741" bottom="0.35433070866141736" header="0" footer="0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topLeftCell="A13" workbookViewId="0">
      <selection activeCell="N38" sqref="N38"/>
    </sheetView>
  </sheetViews>
  <sheetFormatPr defaultRowHeight="18" customHeight="1"/>
  <cols>
    <col min="1" max="1" width="16.7109375" customWidth="1"/>
    <col min="2" max="2" width="17" customWidth="1"/>
    <col min="3" max="3" width="8.28515625" customWidth="1"/>
    <col min="4" max="4" width="15" bestFit="1" customWidth="1"/>
    <col min="5" max="5" width="11.42578125" bestFit="1" customWidth="1"/>
  </cols>
  <sheetData>
    <row r="1" spans="1:8" ht="31.5" customHeight="1" thickTop="1" thickBot="1">
      <c r="A1" s="64" t="s">
        <v>64</v>
      </c>
      <c r="B1" s="64"/>
      <c r="C1" s="17"/>
      <c r="D1" s="39">
        <v>0.33369212962962963</v>
      </c>
      <c r="E1" s="18">
        <v>0.25035879629629626</v>
      </c>
    </row>
    <row r="2" spans="1:8" ht="6.75" customHeight="1" thickTop="1">
      <c r="A2" s="7"/>
      <c r="B2" s="5"/>
    </row>
    <row r="3" spans="1:8" ht="31.5" customHeight="1">
      <c r="A3" s="7" t="s">
        <v>63</v>
      </c>
      <c r="B3" s="6" t="s">
        <v>67</v>
      </c>
    </row>
    <row r="4" spans="1:8" ht="18" customHeight="1">
      <c r="A4" s="2"/>
      <c r="C4" s="3"/>
      <c r="D4" s="3"/>
    </row>
    <row r="5" spans="1:8" ht="31.5">
      <c r="A5" s="14" t="s">
        <v>61</v>
      </c>
      <c r="B5" s="14" t="s">
        <v>62</v>
      </c>
      <c r="C5" s="11" t="s">
        <v>60</v>
      </c>
      <c r="D5" s="10" t="s">
        <v>65</v>
      </c>
      <c r="E5" s="21" t="s">
        <v>70</v>
      </c>
      <c r="F5" s="21" t="s">
        <v>71</v>
      </c>
      <c r="G5" s="24" t="s">
        <v>74</v>
      </c>
      <c r="H5" s="24" t="s">
        <v>75</v>
      </c>
    </row>
    <row r="6" spans="1:8" ht="25.5" customHeight="1">
      <c r="A6" s="12" t="s">
        <v>88</v>
      </c>
      <c r="B6" s="13" t="s">
        <v>17</v>
      </c>
      <c r="C6" s="14">
        <v>8</v>
      </c>
      <c r="D6" s="38">
        <f t="shared" ref="D6:D29" si="0">IFERROR(E6-($D$1-$E$1),"")</f>
        <v>3.491898148148144E-2</v>
      </c>
      <c r="E6" s="40">
        <v>0.11825231481481481</v>
      </c>
      <c r="F6" s="34" t="s">
        <v>72</v>
      </c>
      <c r="G6" s="28">
        <f t="shared" ref="G6:G37" si="1">IF(OR(E6="",E6="(?)",E6="DNF"),"Not Recorded",RANK(D6,$D$6:$D$66,1))</f>
        <v>6</v>
      </c>
      <c r="H6" s="28">
        <f t="shared" ref="H6:H37" si="2">IF(OR(E6="",E6="(?)",E6="DNF"),"Not Recorded",SUMPRODUCT((F6=$F$6:$F$66)*(D6&gt;$D$6:$D$66))+1)</f>
        <v>1</v>
      </c>
    </row>
    <row r="7" spans="1:8" ht="25.5" customHeight="1">
      <c r="A7" s="12" t="s">
        <v>189</v>
      </c>
      <c r="B7" s="13" t="s">
        <v>190</v>
      </c>
      <c r="C7" s="14">
        <v>13</v>
      </c>
      <c r="D7" s="38">
        <f t="shared" si="0"/>
        <v>4.2222222222222189E-2</v>
      </c>
      <c r="E7" s="40">
        <v>0.12555555555555556</v>
      </c>
      <c r="F7" s="34" t="s">
        <v>72</v>
      </c>
      <c r="G7" s="28">
        <f t="shared" si="1"/>
        <v>27</v>
      </c>
      <c r="H7" s="28">
        <f t="shared" si="2"/>
        <v>14</v>
      </c>
    </row>
    <row r="8" spans="1:8" ht="25.5" customHeight="1">
      <c r="A8" s="12" t="s">
        <v>14</v>
      </c>
      <c r="B8" s="13" t="s">
        <v>13</v>
      </c>
      <c r="C8" s="14">
        <v>21</v>
      </c>
      <c r="D8" s="38">
        <f t="shared" si="0"/>
        <v>6.1840277777777758E-2</v>
      </c>
      <c r="E8" s="40">
        <v>0.14517361111111113</v>
      </c>
      <c r="F8" s="34" t="s">
        <v>72</v>
      </c>
      <c r="G8" s="28">
        <f t="shared" si="1"/>
        <v>55</v>
      </c>
      <c r="H8" s="28">
        <f t="shared" si="2"/>
        <v>33</v>
      </c>
    </row>
    <row r="9" spans="1:8" ht="25.5" customHeight="1">
      <c r="A9" s="12" t="s">
        <v>191</v>
      </c>
      <c r="B9" s="13" t="s">
        <v>179</v>
      </c>
      <c r="C9" s="14">
        <v>73</v>
      </c>
      <c r="D9" s="38">
        <f t="shared" si="0"/>
        <v>4.2546296296296277E-2</v>
      </c>
      <c r="E9" s="40">
        <v>0.12587962962962965</v>
      </c>
      <c r="F9" s="34" t="s">
        <v>72</v>
      </c>
      <c r="G9" s="28">
        <f t="shared" si="1"/>
        <v>28</v>
      </c>
      <c r="H9" s="28">
        <f t="shared" si="2"/>
        <v>15</v>
      </c>
    </row>
    <row r="10" spans="1:8" ht="25.5" customHeight="1">
      <c r="A10" s="12" t="s">
        <v>12</v>
      </c>
      <c r="B10" s="13" t="s">
        <v>13</v>
      </c>
      <c r="C10" s="14">
        <v>133</v>
      </c>
      <c r="D10" s="38">
        <f t="shared" si="0"/>
        <v>5.5266203703703665E-2</v>
      </c>
      <c r="E10" s="40">
        <v>0.13859953703703703</v>
      </c>
      <c r="F10" s="34" t="s">
        <v>72</v>
      </c>
      <c r="G10" s="28">
        <f t="shared" si="1"/>
        <v>50</v>
      </c>
      <c r="H10" s="28">
        <f t="shared" si="2"/>
        <v>28</v>
      </c>
    </row>
    <row r="11" spans="1:8" ht="25.5" customHeight="1">
      <c r="A11" s="12" t="s">
        <v>192</v>
      </c>
      <c r="B11" s="13" t="s">
        <v>146</v>
      </c>
      <c r="C11" s="14">
        <v>247</v>
      </c>
      <c r="D11" s="38">
        <f t="shared" si="0"/>
        <v>4.2754629629629587E-2</v>
      </c>
      <c r="E11" s="40">
        <v>0.12608796296296296</v>
      </c>
      <c r="F11" s="34" t="s">
        <v>72</v>
      </c>
      <c r="G11" s="28">
        <f t="shared" si="1"/>
        <v>29</v>
      </c>
      <c r="H11" s="28">
        <f t="shared" si="2"/>
        <v>16</v>
      </c>
    </row>
    <row r="12" spans="1:8" ht="25.5" customHeight="1">
      <c r="A12" s="12" t="s">
        <v>193</v>
      </c>
      <c r="B12" s="13" t="s">
        <v>194</v>
      </c>
      <c r="C12" s="14">
        <v>444</v>
      </c>
      <c r="D12" s="38">
        <f t="shared" si="0"/>
        <v>4.9467592592592563E-2</v>
      </c>
      <c r="E12" s="40">
        <v>0.13280092592592593</v>
      </c>
      <c r="F12" s="34" t="s">
        <v>72</v>
      </c>
      <c r="G12" s="28">
        <f t="shared" si="1"/>
        <v>45</v>
      </c>
      <c r="H12" s="28">
        <f t="shared" si="2"/>
        <v>23</v>
      </c>
    </row>
    <row r="13" spans="1:8" ht="25.5" customHeight="1">
      <c r="A13" s="12" t="s">
        <v>98</v>
      </c>
      <c r="B13" s="13" t="s">
        <v>195</v>
      </c>
      <c r="C13" s="14">
        <v>457</v>
      </c>
      <c r="D13" s="38">
        <f t="shared" si="0"/>
        <v>5.4097222222222185E-2</v>
      </c>
      <c r="E13" s="40">
        <v>0.13743055555555556</v>
      </c>
      <c r="F13" s="34" t="s">
        <v>72</v>
      </c>
      <c r="G13" s="28">
        <f t="shared" si="1"/>
        <v>48</v>
      </c>
      <c r="H13" s="28">
        <f t="shared" si="2"/>
        <v>26</v>
      </c>
    </row>
    <row r="14" spans="1:8" ht="25.5" customHeight="1">
      <c r="A14" s="12" t="s">
        <v>196</v>
      </c>
      <c r="B14" s="13" t="s">
        <v>58</v>
      </c>
      <c r="C14" s="14">
        <v>458</v>
      </c>
      <c r="D14" s="38">
        <f t="shared" si="0"/>
        <v>5.4201388888888841E-2</v>
      </c>
      <c r="E14" s="40">
        <v>0.13753472222222221</v>
      </c>
      <c r="F14" s="34" t="s">
        <v>72</v>
      </c>
      <c r="G14" s="28">
        <f t="shared" si="1"/>
        <v>49</v>
      </c>
      <c r="H14" s="28">
        <f t="shared" si="2"/>
        <v>27</v>
      </c>
    </row>
    <row r="15" spans="1:8" ht="25.5" customHeight="1">
      <c r="A15" s="12" t="s">
        <v>99</v>
      </c>
      <c r="B15" s="13" t="s">
        <v>197</v>
      </c>
      <c r="C15" s="14">
        <v>462</v>
      </c>
      <c r="D15" s="38">
        <f t="shared" si="0"/>
        <v>3.8379629629629597E-2</v>
      </c>
      <c r="E15" s="40">
        <v>0.12171296296296297</v>
      </c>
      <c r="F15" s="34" t="s">
        <v>72</v>
      </c>
      <c r="G15" s="28">
        <f t="shared" si="1"/>
        <v>12</v>
      </c>
      <c r="H15" s="28">
        <f t="shared" si="2"/>
        <v>4</v>
      </c>
    </row>
    <row r="16" spans="1:8" ht="25.5" customHeight="1">
      <c r="A16" s="12" t="s">
        <v>198</v>
      </c>
      <c r="B16" s="13" t="s">
        <v>199</v>
      </c>
      <c r="C16" s="14">
        <v>468</v>
      </c>
      <c r="D16" s="38">
        <f t="shared" si="0"/>
        <v>8.1886574074074042E-2</v>
      </c>
      <c r="E16" s="40">
        <v>0.16521990740740741</v>
      </c>
      <c r="F16" s="34" t="s">
        <v>73</v>
      </c>
      <c r="G16" s="28">
        <f t="shared" si="1"/>
        <v>59</v>
      </c>
      <c r="H16" s="28">
        <f t="shared" si="2"/>
        <v>24</v>
      </c>
    </row>
    <row r="17" spans="1:8" ht="25.5" customHeight="1">
      <c r="A17" s="12" t="s">
        <v>200</v>
      </c>
      <c r="B17" s="13" t="s">
        <v>199</v>
      </c>
      <c r="C17" s="14">
        <v>469</v>
      </c>
      <c r="D17" s="38" t="str">
        <f t="shared" si="0"/>
        <v/>
      </c>
      <c r="E17" s="48" t="s">
        <v>370</v>
      </c>
      <c r="F17" s="34" t="s">
        <v>72</v>
      </c>
      <c r="G17" s="28" t="str">
        <f t="shared" si="1"/>
        <v>Not Recorded</v>
      </c>
      <c r="H17" s="28" t="str">
        <f t="shared" si="2"/>
        <v>Not Recorded</v>
      </c>
    </row>
    <row r="18" spans="1:8" ht="25.5" customHeight="1">
      <c r="A18" s="12" t="s">
        <v>93</v>
      </c>
      <c r="B18" s="13" t="s">
        <v>201</v>
      </c>
      <c r="C18" s="14">
        <v>475</v>
      </c>
      <c r="D18" s="38">
        <f t="shared" si="0"/>
        <v>2.6874999999999968E-2</v>
      </c>
      <c r="E18" s="40">
        <v>0.11020833333333334</v>
      </c>
      <c r="F18" s="34" t="s">
        <v>73</v>
      </c>
      <c r="G18" s="28">
        <f t="shared" si="1"/>
        <v>2</v>
      </c>
      <c r="H18" s="28">
        <f t="shared" si="2"/>
        <v>2</v>
      </c>
    </row>
    <row r="19" spans="1:8" ht="25.5" customHeight="1">
      <c r="A19" s="12" t="s">
        <v>205</v>
      </c>
      <c r="B19" s="13" t="s">
        <v>206</v>
      </c>
      <c r="C19" s="14">
        <v>487</v>
      </c>
      <c r="D19" s="38">
        <f t="shared" si="0"/>
        <v>3.9999999999999966E-2</v>
      </c>
      <c r="E19" s="40">
        <v>0.12333333333333334</v>
      </c>
      <c r="F19" s="34" t="s">
        <v>72</v>
      </c>
      <c r="G19" s="28">
        <f t="shared" si="1"/>
        <v>18</v>
      </c>
      <c r="H19" s="28">
        <f t="shared" si="2"/>
        <v>8</v>
      </c>
    </row>
    <row r="20" spans="1:8" ht="25.5" customHeight="1">
      <c r="A20" s="12" t="s">
        <v>207</v>
      </c>
      <c r="B20" s="13" t="s">
        <v>125</v>
      </c>
      <c r="C20" s="14">
        <v>491</v>
      </c>
      <c r="D20" s="38">
        <f t="shared" si="0"/>
        <v>4.1041666666666629E-2</v>
      </c>
      <c r="E20" s="40">
        <v>0.124375</v>
      </c>
      <c r="F20" s="34" t="s">
        <v>72</v>
      </c>
      <c r="G20" s="28">
        <f t="shared" si="1"/>
        <v>21</v>
      </c>
      <c r="H20" s="28">
        <f t="shared" si="2"/>
        <v>11</v>
      </c>
    </row>
    <row r="21" spans="1:8" ht="25.5" customHeight="1">
      <c r="A21" s="12" t="s">
        <v>102</v>
      </c>
      <c r="B21" s="13" t="s">
        <v>208</v>
      </c>
      <c r="C21" s="14">
        <v>496</v>
      </c>
      <c r="D21" s="38">
        <f t="shared" si="0"/>
        <v>4.8773148148148121E-2</v>
      </c>
      <c r="E21" s="40">
        <v>0.13210648148148149</v>
      </c>
      <c r="F21" s="34" t="s">
        <v>73</v>
      </c>
      <c r="G21" s="28">
        <f t="shared" si="1"/>
        <v>42</v>
      </c>
      <c r="H21" s="28">
        <f t="shared" si="2"/>
        <v>22</v>
      </c>
    </row>
    <row r="22" spans="1:8" ht="25.5" customHeight="1">
      <c r="A22" s="12" t="s">
        <v>209</v>
      </c>
      <c r="B22" s="13" t="s">
        <v>208</v>
      </c>
      <c r="C22" s="14">
        <v>497</v>
      </c>
      <c r="D22" s="38">
        <f t="shared" si="0"/>
        <v>4.874999999999996E-2</v>
      </c>
      <c r="E22" s="40">
        <v>0.13208333333333333</v>
      </c>
      <c r="F22" s="34" t="s">
        <v>72</v>
      </c>
      <c r="G22" s="28">
        <f t="shared" si="1"/>
        <v>41</v>
      </c>
      <c r="H22" s="28">
        <f t="shared" si="2"/>
        <v>20</v>
      </c>
    </row>
    <row r="23" spans="1:8" ht="25.5" customHeight="1">
      <c r="A23" s="12" t="s">
        <v>34</v>
      </c>
      <c r="B23" s="13" t="s">
        <v>211</v>
      </c>
      <c r="C23" s="14">
        <v>507</v>
      </c>
      <c r="D23" s="38">
        <f t="shared" si="0"/>
        <v>3.745370370370367E-2</v>
      </c>
      <c r="E23" s="40">
        <v>0.12078703703703704</v>
      </c>
      <c r="F23" s="34" t="s">
        <v>73</v>
      </c>
      <c r="G23" s="28">
        <f t="shared" si="1"/>
        <v>10</v>
      </c>
      <c r="H23" s="28">
        <f t="shared" si="2"/>
        <v>7</v>
      </c>
    </row>
    <row r="24" spans="1:8" ht="25.5" customHeight="1">
      <c r="A24" s="12" t="s">
        <v>212</v>
      </c>
      <c r="B24" s="13" t="s">
        <v>213</v>
      </c>
      <c r="C24" s="14">
        <v>508</v>
      </c>
      <c r="D24" s="38">
        <f t="shared" si="0"/>
        <v>3.7662037037037008E-2</v>
      </c>
      <c r="E24" s="40">
        <v>0.12099537037037038</v>
      </c>
      <c r="F24" s="34" t="s">
        <v>73</v>
      </c>
      <c r="G24" s="28">
        <f t="shared" si="1"/>
        <v>11</v>
      </c>
      <c r="H24" s="28">
        <f t="shared" si="2"/>
        <v>8</v>
      </c>
    </row>
    <row r="25" spans="1:8" ht="25.5" customHeight="1">
      <c r="A25" s="12" t="s">
        <v>38</v>
      </c>
      <c r="B25" s="13" t="s">
        <v>214</v>
      </c>
      <c r="C25" s="14">
        <v>510</v>
      </c>
      <c r="D25" s="38">
        <f t="shared" si="0"/>
        <v>4.1041666666666629E-2</v>
      </c>
      <c r="E25" s="40">
        <v>0.124375</v>
      </c>
      <c r="F25" s="34" t="s">
        <v>73</v>
      </c>
      <c r="G25" s="28">
        <f t="shared" si="1"/>
        <v>21</v>
      </c>
      <c r="H25" s="28">
        <f t="shared" si="2"/>
        <v>11</v>
      </c>
    </row>
    <row r="26" spans="1:8" ht="25.5" customHeight="1">
      <c r="A26" s="12" t="s">
        <v>9</v>
      </c>
      <c r="B26" s="13" t="s">
        <v>89</v>
      </c>
      <c r="C26" s="14">
        <v>511</v>
      </c>
      <c r="D26" s="38">
        <f t="shared" si="0"/>
        <v>7.2928240740740696E-2</v>
      </c>
      <c r="E26" s="40">
        <v>0.15626157407407407</v>
      </c>
      <c r="F26" s="34" t="s">
        <v>73</v>
      </c>
      <c r="G26" s="28">
        <f t="shared" si="1"/>
        <v>58</v>
      </c>
      <c r="H26" s="28">
        <f t="shared" si="2"/>
        <v>23</v>
      </c>
    </row>
    <row r="27" spans="1:8" ht="25.5" customHeight="1">
      <c r="A27" s="12" t="s">
        <v>215</v>
      </c>
      <c r="B27" s="13" t="s">
        <v>153</v>
      </c>
      <c r="C27" s="14">
        <v>514</v>
      </c>
      <c r="D27" s="38" t="str">
        <f t="shared" si="0"/>
        <v/>
      </c>
      <c r="E27" s="48" t="s">
        <v>375</v>
      </c>
      <c r="F27" s="34" t="s">
        <v>73</v>
      </c>
      <c r="G27" s="28" t="str">
        <f t="shared" si="1"/>
        <v>Not Recorded</v>
      </c>
      <c r="H27" s="28" t="str">
        <f t="shared" si="2"/>
        <v>Not Recorded</v>
      </c>
    </row>
    <row r="28" spans="1:8" ht="25.5" customHeight="1">
      <c r="A28" s="12" t="s">
        <v>20</v>
      </c>
      <c r="B28" s="13" t="s">
        <v>21</v>
      </c>
      <c r="C28" s="14">
        <v>523</v>
      </c>
      <c r="D28" s="38">
        <f t="shared" si="0"/>
        <v>4.1828703703703674E-2</v>
      </c>
      <c r="E28" s="40">
        <v>0.12516203703703704</v>
      </c>
      <c r="F28" s="34" t="s">
        <v>72</v>
      </c>
      <c r="G28" s="28">
        <f t="shared" si="1"/>
        <v>26</v>
      </c>
      <c r="H28" s="28">
        <f t="shared" si="2"/>
        <v>13</v>
      </c>
    </row>
    <row r="29" spans="1:8" ht="25.5" customHeight="1">
      <c r="A29" s="12" t="s">
        <v>16</v>
      </c>
      <c r="B29" s="13" t="s">
        <v>216</v>
      </c>
      <c r="C29" s="14">
        <v>525</v>
      </c>
      <c r="D29" s="38">
        <f t="shared" si="0"/>
        <v>3.6319444444444404E-2</v>
      </c>
      <c r="E29" s="40">
        <v>0.11965277777777777</v>
      </c>
      <c r="F29" s="34" t="s">
        <v>72</v>
      </c>
      <c r="G29" s="28">
        <f t="shared" si="1"/>
        <v>8</v>
      </c>
      <c r="H29" s="28">
        <f t="shared" si="2"/>
        <v>3</v>
      </c>
    </row>
    <row r="30" spans="1:8" ht="25.5" customHeight="1">
      <c r="A30" s="12" t="s">
        <v>217</v>
      </c>
      <c r="B30" s="13" t="s">
        <v>218</v>
      </c>
      <c r="C30" s="14">
        <v>536</v>
      </c>
      <c r="D30" s="38">
        <f t="shared" ref="D30:D37" si="3">IFERROR(E30-($D$1-$E$1),"")</f>
        <v>4.3344907407407374E-2</v>
      </c>
      <c r="E30" s="40">
        <v>0.12667824074074074</v>
      </c>
      <c r="F30" s="34" t="s">
        <v>72</v>
      </c>
      <c r="G30" s="28">
        <f t="shared" si="1"/>
        <v>34</v>
      </c>
      <c r="H30" s="28">
        <f t="shared" si="2"/>
        <v>19</v>
      </c>
    </row>
    <row r="31" spans="1:8" ht="25.5" customHeight="1">
      <c r="A31" s="12" t="s">
        <v>38</v>
      </c>
      <c r="B31" s="13" t="s">
        <v>39</v>
      </c>
      <c r="C31" s="14">
        <v>537</v>
      </c>
      <c r="D31" s="38">
        <f t="shared" si="3"/>
        <v>4.8599537037036983E-2</v>
      </c>
      <c r="E31" s="40">
        <v>0.13193287037037035</v>
      </c>
      <c r="F31" s="34" t="s">
        <v>73</v>
      </c>
      <c r="G31" s="28">
        <f t="shared" si="1"/>
        <v>39</v>
      </c>
      <c r="H31" s="28">
        <f t="shared" si="2"/>
        <v>20</v>
      </c>
    </row>
    <row r="32" spans="1:8" ht="25.5" customHeight="1">
      <c r="A32" s="12" t="s">
        <v>219</v>
      </c>
      <c r="B32" s="13" t="s">
        <v>39</v>
      </c>
      <c r="C32" s="14">
        <v>538</v>
      </c>
      <c r="D32" s="38">
        <f t="shared" si="3"/>
        <v>4.8622685185185144E-2</v>
      </c>
      <c r="E32" s="40">
        <v>0.13195601851851851</v>
      </c>
      <c r="F32" s="34" t="s">
        <v>73</v>
      </c>
      <c r="G32" s="28">
        <f t="shared" si="1"/>
        <v>40</v>
      </c>
      <c r="H32" s="28">
        <f t="shared" si="2"/>
        <v>21</v>
      </c>
    </row>
    <row r="33" spans="1:8" ht="25.5" customHeight="1">
      <c r="A33" s="12" t="s">
        <v>220</v>
      </c>
      <c r="B33" s="13" t="s">
        <v>56</v>
      </c>
      <c r="C33" s="14">
        <v>542</v>
      </c>
      <c r="D33" s="38">
        <f t="shared" si="3"/>
        <v>4.0844907407407371E-2</v>
      </c>
      <c r="E33" s="40">
        <v>0.12417824074074074</v>
      </c>
      <c r="F33" s="34" t="s">
        <v>72</v>
      </c>
      <c r="G33" s="28">
        <f t="shared" si="1"/>
        <v>20</v>
      </c>
      <c r="H33" s="28">
        <f t="shared" si="2"/>
        <v>10</v>
      </c>
    </row>
    <row r="34" spans="1:8" ht="25.5" customHeight="1">
      <c r="A34" s="12" t="s">
        <v>221</v>
      </c>
      <c r="B34" s="13" t="s">
        <v>222</v>
      </c>
      <c r="C34" s="14">
        <v>543</v>
      </c>
      <c r="D34" s="38">
        <f t="shared" si="3"/>
        <v>6.3356481481481458E-2</v>
      </c>
      <c r="E34" s="40">
        <v>0.14668981481481483</v>
      </c>
      <c r="F34" s="34" t="s">
        <v>72</v>
      </c>
      <c r="G34" s="28">
        <f t="shared" si="1"/>
        <v>56</v>
      </c>
      <c r="H34" s="28">
        <f t="shared" si="2"/>
        <v>34</v>
      </c>
    </row>
    <row r="35" spans="1:8" ht="25.5" customHeight="1">
      <c r="A35" s="12" t="s">
        <v>223</v>
      </c>
      <c r="B35" s="13" t="s">
        <v>222</v>
      </c>
      <c r="C35" s="14">
        <v>545</v>
      </c>
      <c r="D35" s="38">
        <f t="shared" si="3"/>
        <v>6.3368055555555525E-2</v>
      </c>
      <c r="E35" s="40">
        <v>0.1467013888888889</v>
      </c>
      <c r="F35" s="34" t="s">
        <v>72</v>
      </c>
      <c r="G35" s="28">
        <f t="shared" si="1"/>
        <v>57</v>
      </c>
      <c r="H35" s="28">
        <f t="shared" si="2"/>
        <v>35</v>
      </c>
    </row>
    <row r="36" spans="1:8" ht="25.5" customHeight="1">
      <c r="A36" s="12" t="s">
        <v>224</v>
      </c>
      <c r="B36" s="13" t="s">
        <v>225</v>
      </c>
      <c r="C36" s="14">
        <v>546</v>
      </c>
      <c r="D36" s="38">
        <f t="shared" si="3"/>
        <v>4.1516203703703666E-2</v>
      </c>
      <c r="E36" s="40">
        <v>0.12484953703703704</v>
      </c>
      <c r="F36" s="34" t="s">
        <v>73</v>
      </c>
      <c r="G36" s="28">
        <f t="shared" si="1"/>
        <v>23</v>
      </c>
      <c r="H36" s="28">
        <f t="shared" si="2"/>
        <v>12</v>
      </c>
    </row>
    <row r="37" spans="1:8" ht="25.5" customHeight="1">
      <c r="A37" s="12" t="s">
        <v>226</v>
      </c>
      <c r="B37" s="13" t="s">
        <v>59</v>
      </c>
      <c r="C37" s="14">
        <v>547</v>
      </c>
      <c r="D37" s="38">
        <f t="shared" si="3"/>
        <v>2.5335648148148107E-2</v>
      </c>
      <c r="E37" s="40">
        <v>0.10866898148148148</v>
      </c>
      <c r="F37" s="34" t="s">
        <v>73</v>
      </c>
      <c r="G37" s="28">
        <f t="shared" si="1"/>
        <v>1</v>
      </c>
      <c r="H37" s="28">
        <f t="shared" si="2"/>
        <v>1</v>
      </c>
    </row>
    <row r="38" spans="1:8" ht="25.5" customHeight="1">
      <c r="A38" s="12" t="s">
        <v>227</v>
      </c>
      <c r="B38" s="13" t="s">
        <v>59</v>
      </c>
      <c r="C38" s="9">
        <v>548</v>
      </c>
      <c r="D38" s="38">
        <f t="shared" ref="D38:D66" si="4">IFERROR(E38-($D$1-$E$1),"")</f>
        <v>3.8495370370370333E-2</v>
      </c>
      <c r="E38" s="40">
        <v>0.1218287037037037</v>
      </c>
      <c r="F38" s="34" t="s">
        <v>73</v>
      </c>
      <c r="G38" s="28">
        <f t="shared" ref="G38:G66" si="5">IF(OR(E38="",E38="(?)",E38="DNF"),"Not Recorded",RANK(D38,$D$6:$D$66,1))</f>
        <v>13</v>
      </c>
      <c r="H38" s="28">
        <f t="shared" ref="H38:H66" si="6">IF(OR(E38="",E38="(?)",E38="DNF"),"Not Recorded",SUMPRODUCT((F38=$F$6:$F$66)*(D38&gt;$D$6:$D$66))+1)</f>
        <v>9</v>
      </c>
    </row>
    <row r="39" spans="1:8" ht="25.5" customHeight="1">
      <c r="A39" s="13" t="s">
        <v>228</v>
      </c>
      <c r="B39" s="13" t="s">
        <v>229</v>
      </c>
      <c r="C39" s="14">
        <v>552</v>
      </c>
      <c r="D39" s="38">
        <f t="shared" si="4"/>
        <v>3.4895833333333293E-2</v>
      </c>
      <c r="E39" s="40">
        <v>0.11822916666666666</v>
      </c>
      <c r="F39" s="34" t="s">
        <v>73</v>
      </c>
      <c r="G39" s="28">
        <f t="shared" si="5"/>
        <v>5</v>
      </c>
      <c r="H39" s="28">
        <f t="shared" si="6"/>
        <v>5</v>
      </c>
    </row>
    <row r="40" spans="1:8" ht="25.5" customHeight="1">
      <c r="A40" s="13" t="s">
        <v>230</v>
      </c>
      <c r="B40" s="13" t="s">
        <v>231</v>
      </c>
      <c r="C40" s="14">
        <v>555</v>
      </c>
      <c r="D40" s="38">
        <f t="shared" si="4"/>
        <v>2.7037037037037012E-2</v>
      </c>
      <c r="E40" s="40">
        <v>0.11037037037037038</v>
      </c>
      <c r="F40" s="34" t="s">
        <v>73</v>
      </c>
      <c r="G40" s="28">
        <f t="shared" si="5"/>
        <v>3</v>
      </c>
      <c r="H40" s="28">
        <f t="shared" si="6"/>
        <v>3</v>
      </c>
    </row>
    <row r="41" spans="1:8" ht="25.5" customHeight="1">
      <c r="A41" s="13" t="s">
        <v>232</v>
      </c>
      <c r="B41" s="13" t="s">
        <v>233</v>
      </c>
      <c r="C41" s="14">
        <v>615</v>
      </c>
      <c r="D41" s="38">
        <f t="shared" si="4"/>
        <v>3.9618055555555517E-2</v>
      </c>
      <c r="E41" s="40">
        <v>0.12295138888888889</v>
      </c>
      <c r="F41" s="34" t="s">
        <v>72</v>
      </c>
      <c r="G41" s="28">
        <f t="shared" si="5"/>
        <v>17</v>
      </c>
      <c r="H41" s="28">
        <f t="shared" si="6"/>
        <v>7</v>
      </c>
    </row>
    <row r="42" spans="1:8" ht="25.5" customHeight="1">
      <c r="A42" s="13" t="s">
        <v>234</v>
      </c>
      <c r="B42" s="13" t="s">
        <v>235</v>
      </c>
      <c r="C42" s="14">
        <v>616</v>
      </c>
      <c r="D42" s="38">
        <f t="shared" si="4"/>
        <v>3.6874999999999949E-2</v>
      </c>
      <c r="E42" s="40">
        <v>0.12020833333333332</v>
      </c>
      <c r="F42" s="34" t="s">
        <v>73</v>
      </c>
      <c r="G42" s="28">
        <f t="shared" si="5"/>
        <v>9</v>
      </c>
      <c r="H42" s="28">
        <f t="shared" si="6"/>
        <v>6</v>
      </c>
    </row>
    <row r="43" spans="1:8" ht="25.5" customHeight="1">
      <c r="A43" s="13" t="s">
        <v>19</v>
      </c>
      <c r="B43" s="13" t="s">
        <v>43</v>
      </c>
      <c r="C43" s="14">
        <v>617</v>
      </c>
      <c r="D43" s="38">
        <f t="shared" si="4"/>
        <v>4.3680555555555528E-2</v>
      </c>
      <c r="E43" s="40">
        <v>0.1270138888888889</v>
      </c>
      <c r="F43" s="34" t="s">
        <v>73</v>
      </c>
      <c r="G43" s="28">
        <f t="shared" si="5"/>
        <v>35</v>
      </c>
      <c r="H43" s="28">
        <f t="shared" si="6"/>
        <v>16</v>
      </c>
    </row>
    <row r="44" spans="1:8" ht="25.5" customHeight="1">
      <c r="A44" s="13" t="s">
        <v>236</v>
      </c>
      <c r="B44" s="13" t="s">
        <v>137</v>
      </c>
      <c r="C44" s="14">
        <v>618</v>
      </c>
      <c r="D44" s="38">
        <f t="shared" si="4"/>
        <v>5.0983796296296263E-2</v>
      </c>
      <c r="E44" s="40">
        <v>0.13431712962962963</v>
      </c>
      <c r="F44" s="34" t="s">
        <v>72</v>
      </c>
      <c r="G44" s="28">
        <f t="shared" si="5"/>
        <v>46</v>
      </c>
      <c r="H44" s="28">
        <f t="shared" si="6"/>
        <v>24</v>
      </c>
    </row>
    <row r="45" spans="1:8" ht="25.5" customHeight="1">
      <c r="A45" s="13" t="s">
        <v>238</v>
      </c>
      <c r="B45" s="13" t="s">
        <v>239</v>
      </c>
      <c r="C45" s="14">
        <v>620</v>
      </c>
      <c r="D45" s="38">
        <f t="shared" si="4"/>
        <v>4.9305555555555519E-2</v>
      </c>
      <c r="E45" s="40">
        <v>0.13263888888888889</v>
      </c>
      <c r="F45" s="34" t="s">
        <v>72</v>
      </c>
      <c r="G45" s="28">
        <f t="shared" si="5"/>
        <v>44</v>
      </c>
      <c r="H45" s="28">
        <f t="shared" si="6"/>
        <v>22</v>
      </c>
    </row>
    <row r="46" spans="1:8" ht="25.5" customHeight="1">
      <c r="A46" s="13" t="s">
        <v>240</v>
      </c>
      <c r="B46" s="13" t="s">
        <v>241</v>
      </c>
      <c r="C46" s="14">
        <v>621</v>
      </c>
      <c r="D46" s="38">
        <f t="shared" si="4"/>
        <v>4.5798611111111082E-2</v>
      </c>
      <c r="E46" s="40">
        <v>0.12913194444444445</v>
      </c>
      <c r="F46" s="34" t="s">
        <v>73</v>
      </c>
      <c r="G46" s="28">
        <f t="shared" si="5"/>
        <v>36</v>
      </c>
      <c r="H46" s="28">
        <f t="shared" si="6"/>
        <v>17</v>
      </c>
    </row>
    <row r="47" spans="1:8" ht="25.5" customHeight="1">
      <c r="A47" s="13" t="s">
        <v>162</v>
      </c>
      <c r="B47" s="13" t="s">
        <v>244</v>
      </c>
      <c r="C47" s="14">
        <v>623</v>
      </c>
      <c r="D47" s="38">
        <v>4.2870370370370371E-2</v>
      </c>
      <c r="E47" s="65">
        <v>0.12620370370370371</v>
      </c>
      <c r="F47" s="34" t="s">
        <v>72</v>
      </c>
      <c r="G47" s="28">
        <f t="shared" si="5"/>
        <v>31</v>
      </c>
      <c r="H47" s="28">
        <f t="shared" si="6"/>
        <v>18</v>
      </c>
    </row>
    <row r="48" spans="1:8" ht="25.5" customHeight="1">
      <c r="A48" s="13" t="s">
        <v>98</v>
      </c>
      <c r="B48" s="13" t="s">
        <v>241</v>
      </c>
      <c r="C48" s="14">
        <v>625</v>
      </c>
      <c r="D48" s="38">
        <f t="shared" si="4"/>
        <v>5.7662037037037012E-2</v>
      </c>
      <c r="E48" s="40">
        <v>0.14099537037037038</v>
      </c>
      <c r="F48" s="34" t="s">
        <v>72</v>
      </c>
      <c r="G48" s="28">
        <f t="shared" si="5"/>
        <v>54</v>
      </c>
      <c r="H48" s="28">
        <f t="shared" si="6"/>
        <v>32</v>
      </c>
    </row>
    <row r="49" spans="1:8" ht="25.5" customHeight="1">
      <c r="A49" s="13" t="s">
        <v>246</v>
      </c>
      <c r="B49" s="13" t="s">
        <v>247</v>
      </c>
      <c r="C49" s="14">
        <v>626</v>
      </c>
      <c r="D49" s="38">
        <f t="shared" si="4"/>
        <v>5.5624999999999952E-2</v>
      </c>
      <c r="E49" s="40">
        <v>0.13895833333333332</v>
      </c>
      <c r="F49" s="34" t="s">
        <v>72</v>
      </c>
      <c r="G49" s="28">
        <f t="shared" si="5"/>
        <v>52</v>
      </c>
      <c r="H49" s="28">
        <f t="shared" si="6"/>
        <v>30</v>
      </c>
    </row>
    <row r="50" spans="1:8" ht="25.5" customHeight="1">
      <c r="A50" s="13" t="s">
        <v>248</v>
      </c>
      <c r="B50" s="13" t="s">
        <v>249</v>
      </c>
      <c r="C50" s="14">
        <v>627</v>
      </c>
      <c r="D50" s="38">
        <f t="shared" si="4"/>
        <v>5.5613425925925886E-2</v>
      </c>
      <c r="E50" s="40">
        <v>0.13894675925925926</v>
      </c>
      <c r="F50" s="34" t="s">
        <v>72</v>
      </c>
      <c r="G50" s="28">
        <f t="shared" si="5"/>
        <v>51</v>
      </c>
      <c r="H50" s="28">
        <f t="shared" si="6"/>
        <v>29</v>
      </c>
    </row>
    <row r="51" spans="1:8" ht="25.5" customHeight="1">
      <c r="A51" s="13" t="s">
        <v>250</v>
      </c>
      <c r="B51" s="13" t="s">
        <v>251</v>
      </c>
      <c r="C51" s="14">
        <v>628</v>
      </c>
      <c r="D51" s="38">
        <f t="shared" si="4"/>
        <v>3.9293981481481444E-2</v>
      </c>
      <c r="E51" s="40">
        <v>0.12262731481481481</v>
      </c>
      <c r="F51" s="34" t="s">
        <v>72</v>
      </c>
      <c r="G51" s="28">
        <f t="shared" si="5"/>
        <v>15</v>
      </c>
      <c r="H51" s="28">
        <f t="shared" si="6"/>
        <v>6</v>
      </c>
    </row>
    <row r="52" spans="1:8" ht="25.5" customHeight="1">
      <c r="A52" s="13" t="s">
        <v>78</v>
      </c>
      <c r="B52" s="13" t="s">
        <v>77</v>
      </c>
      <c r="C52" s="14">
        <v>630</v>
      </c>
      <c r="D52" s="38">
        <f t="shared" si="4"/>
        <v>4.7650462962962908E-2</v>
      </c>
      <c r="E52" s="40">
        <v>0.13098379629629628</v>
      </c>
      <c r="F52" s="34" t="s">
        <v>73</v>
      </c>
      <c r="G52" s="28">
        <f t="shared" si="5"/>
        <v>37</v>
      </c>
      <c r="H52" s="28">
        <f t="shared" si="6"/>
        <v>18</v>
      </c>
    </row>
    <row r="53" spans="1:8" ht="25.5" customHeight="1">
      <c r="A53" s="13" t="s">
        <v>253</v>
      </c>
      <c r="B53" s="13" t="s">
        <v>77</v>
      </c>
      <c r="C53" s="14">
        <v>631</v>
      </c>
      <c r="D53" s="38">
        <f t="shared" si="4"/>
        <v>3.9583333333333304E-2</v>
      </c>
      <c r="E53" s="40">
        <v>0.12291666666666667</v>
      </c>
      <c r="F53" s="34" t="s">
        <v>73</v>
      </c>
      <c r="G53" s="28">
        <f t="shared" si="5"/>
        <v>16</v>
      </c>
      <c r="H53" s="28">
        <f t="shared" si="6"/>
        <v>10</v>
      </c>
    </row>
    <row r="54" spans="1:8" ht="25.5" customHeight="1">
      <c r="A54" s="13" t="s">
        <v>254</v>
      </c>
      <c r="B54" s="13" t="s">
        <v>77</v>
      </c>
      <c r="C54" s="14">
        <v>632</v>
      </c>
      <c r="D54" s="38">
        <f t="shared" si="4"/>
        <v>4.769675925925923E-2</v>
      </c>
      <c r="E54" s="40">
        <v>0.1310300925925926</v>
      </c>
      <c r="F54" s="34" t="s">
        <v>73</v>
      </c>
      <c r="G54" s="28">
        <f t="shared" si="5"/>
        <v>38</v>
      </c>
      <c r="H54" s="28">
        <f t="shared" si="6"/>
        <v>19</v>
      </c>
    </row>
    <row r="55" spans="1:8" ht="25.5" customHeight="1">
      <c r="A55" s="13" t="s">
        <v>255</v>
      </c>
      <c r="B55" s="13" t="s">
        <v>256</v>
      </c>
      <c r="C55" s="14">
        <v>633</v>
      </c>
      <c r="D55" s="38">
        <f t="shared" si="4"/>
        <v>4.2986111111111086E-2</v>
      </c>
      <c r="E55" s="40">
        <v>0.12631944444444446</v>
      </c>
      <c r="F55" s="34" t="s">
        <v>73</v>
      </c>
      <c r="G55" s="28">
        <f t="shared" si="5"/>
        <v>32</v>
      </c>
      <c r="H55" s="28">
        <f t="shared" si="6"/>
        <v>14</v>
      </c>
    </row>
    <row r="56" spans="1:8" ht="25.5" customHeight="1">
      <c r="A56" s="13" t="s">
        <v>257</v>
      </c>
      <c r="B56" s="13" t="s">
        <v>258</v>
      </c>
      <c r="C56" s="14">
        <v>634</v>
      </c>
      <c r="D56" s="38">
        <f t="shared" si="4"/>
        <v>4.9270833333333292E-2</v>
      </c>
      <c r="E56" s="40">
        <v>0.13260416666666666</v>
      </c>
      <c r="F56" s="34" t="s">
        <v>72</v>
      </c>
      <c r="G56" s="28">
        <f t="shared" si="5"/>
        <v>43</v>
      </c>
      <c r="H56" s="28">
        <f t="shared" si="6"/>
        <v>21</v>
      </c>
    </row>
    <row r="57" spans="1:8" ht="25.5" customHeight="1">
      <c r="A57" s="13" t="s">
        <v>259</v>
      </c>
      <c r="B57" s="13" t="s">
        <v>199</v>
      </c>
      <c r="C57" s="14">
        <v>635</v>
      </c>
      <c r="D57" s="38">
        <f t="shared" si="4"/>
        <v>5.1412037037037006E-2</v>
      </c>
      <c r="E57" s="40">
        <v>0.13474537037037038</v>
      </c>
      <c r="F57" s="34" t="s">
        <v>72</v>
      </c>
      <c r="G57" s="28">
        <f t="shared" si="5"/>
        <v>47</v>
      </c>
      <c r="H57" s="28">
        <f t="shared" si="6"/>
        <v>25</v>
      </c>
    </row>
    <row r="58" spans="1:8" ht="25.5" customHeight="1">
      <c r="A58" s="13" t="s">
        <v>121</v>
      </c>
      <c r="B58" s="13" t="s">
        <v>86</v>
      </c>
      <c r="C58" s="14">
        <v>636</v>
      </c>
      <c r="D58" s="38">
        <f t="shared" si="4"/>
        <v>4.0740740740740702E-2</v>
      </c>
      <c r="E58" s="40">
        <v>0.12407407407407407</v>
      </c>
      <c r="F58" s="34" t="s">
        <v>72</v>
      </c>
      <c r="G58" s="28">
        <f t="shared" si="5"/>
        <v>19</v>
      </c>
      <c r="H58" s="28">
        <f t="shared" si="6"/>
        <v>9</v>
      </c>
    </row>
    <row r="59" spans="1:8" ht="25.5" customHeight="1">
      <c r="A59" s="13" t="s">
        <v>260</v>
      </c>
      <c r="B59" s="13" t="s">
        <v>261</v>
      </c>
      <c r="C59" s="14">
        <v>637</v>
      </c>
      <c r="D59" s="38">
        <f t="shared" si="4"/>
        <v>4.2847222222222175E-2</v>
      </c>
      <c r="E59" s="40">
        <v>0.12618055555555555</v>
      </c>
      <c r="F59" s="34" t="s">
        <v>72</v>
      </c>
      <c r="G59" s="28">
        <f t="shared" si="5"/>
        <v>30</v>
      </c>
      <c r="H59" s="28">
        <f t="shared" si="6"/>
        <v>17</v>
      </c>
    </row>
    <row r="60" spans="1:8" ht="25.5" customHeight="1">
      <c r="A60" s="13" t="s">
        <v>30</v>
      </c>
      <c r="B60" s="13" t="s">
        <v>262</v>
      </c>
      <c r="C60" s="14">
        <v>638</v>
      </c>
      <c r="D60" s="38">
        <f t="shared" si="4"/>
        <v>3.9108796296296267E-2</v>
      </c>
      <c r="E60" s="40">
        <v>0.12244212962962964</v>
      </c>
      <c r="F60" s="34" t="s">
        <v>72</v>
      </c>
      <c r="G60" s="28">
        <f t="shared" si="5"/>
        <v>14</v>
      </c>
      <c r="H60" s="28">
        <f t="shared" si="6"/>
        <v>5</v>
      </c>
    </row>
    <row r="61" spans="1:8" ht="25.5" customHeight="1">
      <c r="A61" s="13" t="s">
        <v>263</v>
      </c>
      <c r="B61" s="13" t="s">
        <v>264</v>
      </c>
      <c r="C61" s="14">
        <v>639</v>
      </c>
      <c r="D61" s="38">
        <f t="shared" si="4"/>
        <v>4.3321759259259213E-2</v>
      </c>
      <c r="E61" s="40">
        <v>0.12665509259259258</v>
      </c>
      <c r="F61" s="34" t="s">
        <v>73</v>
      </c>
      <c r="G61" s="28">
        <f t="shared" si="5"/>
        <v>33</v>
      </c>
      <c r="H61" s="28">
        <f t="shared" si="6"/>
        <v>15</v>
      </c>
    </row>
    <row r="62" spans="1:8" ht="25.5" customHeight="1">
      <c r="A62" s="13" t="s">
        <v>267</v>
      </c>
      <c r="B62" s="13" t="s">
        <v>268</v>
      </c>
      <c r="C62" s="14">
        <v>777</v>
      </c>
      <c r="D62" s="38">
        <f t="shared" si="4"/>
        <v>3.5451388888888838E-2</v>
      </c>
      <c r="E62" s="40">
        <v>0.11878472222222221</v>
      </c>
      <c r="F62" s="34" t="s">
        <v>72</v>
      </c>
      <c r="G62" s="28">
        <f t="shared" si="5"/>
        <v>7</v>
      </c>
      <c r="H62" s="28">
        <f t="shared" si="6"/>
        <v>2</v>
      </c>
    </row>
    <row r="63" spans="1:8" ht="25.5" customHeight="1">
      <c r="A63" s="13" t="s">
        <v>269</v>
      </c>
      <c r="B63" s="13" t="s">
        <v>270</v>
      </c>
      <c r="C63" s="14">
        <v>999</v>
      </c>
      <c r="D63" s="38">
        <f t="shared" si="4"/>
        <v>3.2615740740740695E-2</v>
      </c>
      <c r="E63" s="40">
        <v>0.11594907407407407</v>
      </c>
      <c r="F63" s="34" t="s">
        <v>73</v>
      </c>
      <c r="G63" s="28">
        <f t="shared" si="5"/>
        <v>4</v>
      </c>
      <c r="H63" s="28">
        <f t="shared" si="6"/>
        <v>4</v>
      </c>
    </row>
    <row r="64" spans="1:8" ht="25.5" customHeight="1">
      <c r="A64" s="13" t="s">
        <v>260</v>
      </c>
      <c r="B64" s="13" t="s">
        <v>271</v>
      </c>
      <c r="C64" s="14">
        <v>1983</v>
      </c>
      <c r="D64" s="38">
        <f t="shared" ref="D64" si="7">IFERROR(E64-($D$1-$E$1),"")</f>
        <v>4.1585648148148122E-2</v>
      </c>
      <c r="E64" s="40">
        <v>0.12491898148148149</v>
      </c>
      <c r="F64" s="34" t="s">
        <v>72</v>
      </c>
      <c r="G64" s="28">
        <f t="shared" si="5"/>
        <v>25</v>
      </c>
      <c r="H64" s="28">
        <f t="shared" si="6"/>
        <v>12</v>
      </c>
    </row>
    <row r="65" spans="1:8" ht="25.5" customHeight="1">
      <c r="A65" s="13" t="s">
        <v>371</v>
      </c>
      <c r="B65" s="13" t="s">
        <v>372</v>
      </c>
      <c r="C65" s="14">
        <v>702</v>
      </c>
      <c r="D65" s="38">
        <f t="shared" ref="D65" si="8">IFERROR(E65-($D$1-$E$1),"")</f>
        <v>4.1562499999999961E-2</v>
      </c>
      <c r="E65" s="40">
        <v>0.12489583333333333</v>
      </c>
      <c r="F65" s="34" t="s">
        <v>73</v>
      </c>
      <c r="G65" s="28">
        <f t="shared" si="5"/>
        <v>24</v>
      </c>
      <c r="H65" s="28">
        <f t="shared" si="6"/>
        <v>13</v>
      </c>
    </row>
    <row r="66" spans="1:8" ht="25.5" customHeight="1">
      <c r="A66" s="13" t="s">
        <v>10</v>
      </c>
      <c r="B66" s="13" t="s">
        <v>373</v>
      </c>
      <c r="C66" s="14">
        <v>711</v>
      </c>
      <c r="D66" s="38">
        <f t="shared" si="4"/>
        <v>5.7129629629629586E-2</v>
      </c>
      <c r="E66" s="40">
        <v>0.14046296296296296</v>
      </c>
      <c r="F66" s="34" t="s">
        <v>72</v>
      </c>
      <c r="G66" s="28">
        <f t="shared" si="5"/>
        <v>53</v>
      </c>
      <c r="H66" s="28">
        <f t="shared" si="6"/>
        <v>31</v>
      </c>
    </row>
    <row r="69" spans="1:8" ht="25.5" customHeight="1">
      <c r="A69" s="12" t="s">
        <v>80</v>
      </c>
      <c r="B69" s="13" t="s">
        <v>81</v>
      </c>
      <c r="C69" s="14">
        <v>470</v>
      </c>
      <c r="D69" s="51" t="s">
        <v>366</v>
      </c>
    </row>
    <row r="70" spans="1:8" ht="25.5" customHeight="1">
      <c r="A70" s="12" t="s">
        <v>99</v>
      </c>
      <c r="B70" s="13" t="s">
        <v>202</v>
      </c>
      <c r="C70" s="14">
        <v>476</v>
      </c>
      <c r="D70" s="51" t="s">
        <v>366</v>
      </c>
    </row>
    <row r="71" spans="1:8" ht="25.5" customHeight="1">
      <c r="A71" s="12" t="s">
        <v>203</v>
      </c>
      <c r="B71" s="13" t="s">
        <v>204</v>
      </c>
      <c r="C71" s="14">
        <v>484</v>
      </c>
      <c r="D71" s="51" t="s">
        <v>366</v>
      </c>
    </row>
    <row r="72" spans="1:8" ht="25.5" customHeight="1">
      <c r="A72" s="12" t="s">
        <v>34</v>
      </c>
      <c r="B72" s="13" t="s">
        <v>210</v>
      </c>
      <c r="C72" s="14">
        <v>504</v>
      </c>
      <c r="D72" s="51" t="s">
        <v>366</v>
      </c>
    </row>
    <row r="73" spans="1:8" ht="25.5" customHeight="1">
      <c r="A73" s="13" t="s">
        <v>54</v>
      </c>
      <c r="B73" s="13" t="s">
        <v>237</v>
      </c>
      <c r="C73" s="14">
        <v>619</v>
      </c>
      <c r="D73" s="51" t="s">
        <v>366</v>
      </c>
    </row>
    <row r="74" spans="1:8" ht="25.5" customHeight="1">
      <c r="A74" s="13" t="s">
        <v>242</v>
      </c>
      <c r="B74" s="13" t="s">
        <v>243</v>
      </c>
      <c r="C74" s="14">
        <v>622</v>
      </c>
      <c r="D74" s="51" t="s">
        <v>366</v>
      </c>
    </row>
    <row r="75" spans="1:8" ht="25.5" customHeight="1">
      <c r="A75" s="13" t="s">
        <v>245</v>
      </c>
      <c r="B75" s="13" t="s">
        <v>244</v>
      </c>
      <c r="C75" s="14">
        <v>624</v>
      </c>
      <c r="D75" s="51" t="s">
        <v>366</v>
      </c>
    </row>
    <row r="76" spans="1:8" ht="25.5" customHeight="1">
      <c r="A76" s="13" t="s">
        <v>252</v>
      </c>
      <c r="B76" s="13" t="s">
        <v>173</v>
      </c>
      <c r="C76" s="14">
        <v>629</v>
      </c>
      <c r="D76" s="51" t="s">
        <v>366</v>
      </c>
    </row>
    <row r="77" spans="1:8" ht="25.5" customHeight="1">
      <c r="A77" s="13" t="s">
        <v>265</v>
      </c>
      <c r="B77" s="13" t="s">
        <v>266</v>
      </c>
      <c r="C77" s="14">
        <v>640</v>
      </c>
      <c r="D77" s="51" t="s">
        <v>366</v>
      </c>
    </row>
  </sheetData>
  <sortState ref="A6:H70">
    <sortCondition ref="C6:C70"/>
  </sortState>
  <mergeCells count="1">
    <mergeCell ref="A1:B1"/>
  </mergeCells>
  <conditionalFormatting sqref="G6:G66">
    <cfRule type="expression" dxfId="11" priority="3">
      <formula>ISNUMBER(SEARCH("M",F6))=TRUE</formula>
    </cfRule>
    <cfRule type="expression" dxfId="10" priority="4">
      <formula>ISNUMBER(SEARCH("F",F6))=TRUE</formula>
    </cfRule>
  </conditionalFormatting>
  <conditionalFormatting sqref="H6:H66">
    <cfRule type="expression" dxfId="9" priority="2">
      <formula>ISNUMBER(SEARCH("F",F6))=TRUE</formula>
    </cfRule>
  </conditionalFormatting>
  <conditionalFormatting sqref="H6:H66">
    <cfRule type="expression" dxfId="8" priority="1">
      <formula>ISNUMBER(SEARCH("M",F6))=TRUE</formula>
    </cfRule>
  </conditionalFormatting>
  <printOptions horizontalCentered="1"/>
  <pageMargins left="0.31496062992125984" right="0.31496062992125984" top="0.19685039370078741" bottom="0.3543307086614173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topLeftCell="A49" workbookViewId="0">
      <selection activeCell="K61" sqref="K61"/>
    </sheetView>
  </sheetViews>
  <sheetFormatPr defaultRowHeight="18" customHeight="1"/>
  <cols>
    <col min="1" max="1" width="16.7109375" customWidth="1"/>
    <col min="2" max="2" width="17" customWidth="1"/>
    <col min="3" max="3" width="8.28515625" customWidth="1"/>
    <col min="4" max="4" width="15" bestFit="1" customWidth="1"/>
    <col min="5" max="5" width="11.42578125" bestFit="1" customWidth="1"/>
  </cols>
  <sheetData>
    <row r="1" spans="1:8" ht="31.5" customHeight="1" thickTop="1" thickBot="1">
      <c r="A1" s="64" t="s">
        <v>64</v>
      </c>
      <c r="B1" s="64"/>
      <c r="C1" s="17"/>
      <c r="D1" s="39">
        <v>0.29204861111111108</v>
      </c>
      <c r="E1" s="18">
        <v>0.25038194444444445</v>
      </c>
    </row>
    <row r="2" spans="1:8" ht="6.75" customHeight="1" thickTop="1">
      <c r="A2" s="7"/>
      <c r="B2" s="5"/>
    </row>
    <row r="3" spans="1:8" ht="31.5" customHeight="1">
      <c r="A3" s="7" t="s">
        <v>63</v>
      </c>
      <c r="B3" s="6" t="s">
        <v>68</v>
      </c>
    </row>
    <row r="4" spans="1:8" ht="18" customHeight="1">
      <c r="A4" s="2"/>
      <c r="C4" s="3"/>
      <c r="D4" s="3"/>
    </row>
    <row r="5" spans="1:8" ht="31.5">
      <c r="A5" s="14" t="s">
        <v>61</v>
      </c>
      <c r="B5" s="14" t="s">
        <v>62</v>
      </c>
      <c r="C5" s="11" t="s">
        <v>60</v>
      </c>
      <c r="D5" s="10" t="s">
        <v>65</v>
      </c>
      <c r="E5" s="21" t="s">
        <v>70</v>
      </c>
      <c r="F5" s="21" t="s">
        <v>71</v>
      </c>
      <c r="G5" s="24" t="s">
        <v>74</v>
      </c>
      <c r="H5" s="24" t="s">
        <v>75</v>
      </c>
    </row>
    <row r="6" spans="1:8" ht="25.5" customHeight="1">
      <c r="A6" s="12" t="s">
        <v>272</v>
      </c>
      <c r="B6" s="13" t="s">
        <v>273</v>
      </c>
      <c r="C6" s="9">
        <v>14</v>
      </c>
      <c r="D6" s="40">
        <f t="shared" ref="D6:D42" si="0">IFERROR(E6-($D$1-$E$1),"")</f>
        <v>8.1122685185185228E-2</v>
      </c>
      <c r="E6" s="42">
        <v>0.12278935185185186</v>
      </c>
      <c r="F6" s="25" t="s">
        <v>73</v>
      </c>
      <c r="G6" s="28">
        <f t="shared" ref="G6:G37" si="1">IF(OR(E6="",E6="(?)",E6="DNF"),"Not Recorded",RANK(D6,$D$6:$D$68,1))</f>
        <v>31</v>
      </c>
      <c r="H6" s="28">
        <f t="shared" ref="H6:H37" si="2">IF(OR(E6="",E6="(?)",E6="DNF"),"Not Recorded",SUMPRODUCT((F6=$F$6:$F$68)*(D6&gt;$D$6:$D$68))+1)</f>
        <v>24</v>
      </c>
    </row>
    <row r="7" spans="1:8" ht="25.5" customHeight="1">
      <c r="A7" s="12" t="s">
        <v>191</v>
      </c>
      <c r="B7" s="13" t="s">
        <v>273</v>
      </c>
      <c r="C7" s="9">
        <v>15</v>
      </c>
      <c r="D7" s="40">
        <f t="shared" si="0"/>
        <v>9.4861111111111146E-2</v>
      </c>
      <c r="E7" s="42">
        <v>0.13652777777777778</v>
      </c>
      <c r="F7" s="25" t="s">
        <v>72</v>
      </c>
      <c r="G7" s="28">
        <f t="shared" si="1"/>
        <v>44</v>
      </c>
      <c r="H7" s="28">
        <f t="shared" si="2"/>
        <v>16</v>
      </c>
    </row>
    <row r="8" spans="1:8" ht="25.5" customHeight="1">
      <c r="A8" s="12" t="s">
        <v>274</v>
      </c>
      <c r="B8" s="13" t="s">
        <v>275</v>
      </c>
      <c r="C8" s="9">
        <v>22</v>
      </c>
      <c r="D8" s="40">
        <f t="shared" si="0"/>
        <v>6.7407407407407458E-2</v>
      </c>
      <c r="E8" s="42">
        <v>0.10907407407407409</v>
      </c>
      <c r="F8" s="25" t="s">
        <v>73</v>
      </c>
      <c r="G8" s="28">
        <f t="shared" si="1"/>
        <v>6</v>
      </c>
      <c r="H8" s="28">
        <f t="shared" si="2"/>
        <v>5</v>
      </c>
    </row>
    <row r="9" spans="1:8" ht="25.5" customHeight="1">
      <c r="A9" s="12" t="s">
        <v>276</v>
      </c>
      <c r="B9" s="13" t="s">
        <v>277</v>
      </c>
      <c r="C9" s="9">
        <v>55</v>
      </c>
      <c r="D9" s="40">
        <f t="shared" si="0"/>
        <v>9.1828703703703746E-2</v>
      </c>
      <c r="E9" s="42">
        <v>0.13349537037037038</v>
      </c>
      <c r="F9" s="25" t="s">
        <v>72</v>
      </c>
      <c r="G9" s="28">
        <f t="shared" si="1"/>
        <v>42</v>
      </c>
      <c r="H9" s="28">
        <f t="shared" si="2"/>
        <v>14</v>
      </c>
    </row>
    <row r="10" spans="1:8" ht="25.5" customHeight="1">
      <c r="A10" s="12" t="s">
        <v>278</v>
      </c>
      <c r="B10" s="13" t="s">
        <v>279</v>
      </c>
      <c r="C10" s="9">
        <v>182</v>
      </c>
      <c r="D10" s="40">
        <f t="shared" si="0"/>
        <v>7.5104166666666708E-2</v>
      </c>
      <c r="E10" s="42">
        <v>0.11677083333333334</v>
      </c>
      <c r="F10" s="25" t="s">
        <v>73</v>
      </c>
      <c r="G10" s="28">
        <f t="shared" si="1"/>
        <v>17</v>
      </c>
      <c r="H10" s="28">
        <f t="shared" si="2"/>
        <v>13</v>
      </c>
    </row>
    <row r="11" spans="1:8" ht="25.5" customHeight="1">
      <c r="A11" s="12" t="s">
        <v>32</v>
      </c>
      <c r="B11" s="13" t="s">
        <v>280</v>
      </c>
      <c r="C11" s="9">
        <v>451</v>
      </c>
      <c r="D11" s="40">
        <f t="shared" si="0"/>
        <v>9.5775462962962993E-2</v>
      </c>
      <c r="E11" s="42">
        <v>0.13744212962962962</v>
      </c>
      <c r="F11" s="25" t="s">
        <v>72</v>
      </c>
      <c r="G11" s="28">
        <f t="shared" si="1"/>
        <v>46</v>
      </c>
      <c r="H11" s="28">
        <f t="shared" si="2"/>
        <v>17</v>
      </c>
    </row>
    <row r="12" spans="1:8" ht="25.5" customHeight="1">
      <c r="A12" s="12" t="s">
        <v>228</v>
      </c>
      <c r="B12" s="13" t="s">
        <v>287</v>
      </c>
      <c r="C12" s="9">
        <v>459</v>
      </c>
      <c r="D12" s="40">
        <f t="shared" si="0"/>
        <v>6.9733796296296335E-2</v>
      </c>
      <c r="E12" s="42">
        <v>0.11140046296296297</v>
      </c>
      <c r="F12" s="25" t="s">
        <v>73</v>
      </c>
      <c r="G12" s="28">
        <f t="shared" si="1"/>
        <v>8</v>
      </c>
      <c r="H12" s="28">
        <f t="shared" si="2"/>
        <v>7</v>
      </c>
    </row>
    <row r="13" spans="1:8" ht="25.5" customHeight="1">
      <c r="A13" s="12" t="s">
        <v>87</v>
      </c>
      <c r="B13" s="13" t="s">
        <v>53</v>
      </c>
      <c r="C13" s="9">
        <v>460</v>
      </c>
      <c r="D13" s="40">
        <f t="shared" si="0"/>
        <v>7.8969907407407447E-2</v>
      </c>
      <c r="E13" s="42">
        <v>0.12063657407407408</v>
      </c>
      <c r="F13" s="25" t="s">
        <v>73</v>
      </c>
      <c r="G13" s="28">
        <f t="shared" si="1"/>
        <v>25</v>
      </c>
      <c r="H13" s="28">
        <f t="shared" si="2"/>
        <v>20</v>
      </c>
    </row>
    <row r="14" spans="1:8" ht="25.5" customHeight="1">
      <c r="A14" s="12" t="s">
        <v>40</v>
      </c>
      <c r="B14" s="13" t="s">
        <v>288</v>
      </c>
      <c r="C14" s="9">
        <v>467</v>
      </c>
      <c r="D14" s="40">
        <f t="shared" si="0"/>
        <v>9.2337962962963011E-2</v>
      </c>
      <c r="E14" s="42">
        <v>0.13400462962962964</v>
      </c>
      <c r="F14" s="25" t="s">
        <v>72</v>
      </c>
      <c r="G14" s="28">
        <f t="shared" si="1"/>
        <v>43</v>
      </c>
      <c r="H14" s="28">
        <f t="shared" si="2"/>
        <v>15</v>
      </c>
    </row>
    <row r="15" spans="1:8" ht="25.5" customHeight="1">
      <c r="A15" s="12" t="s">
        <v>289</v>
      </c>
      <c r="B15" s="13" t="s">
        <v>290</v>
      </c>
      <c r="C15" s="9">
        <v>471</v>
      </c>
      <c r="D15" s="40">
        <f t="shared" si="0"/>
        <v>8.2465277777777804E-2</v>
      </c>
      <c r="E15" s="42">
        <v>0.12413194444444443</v>
      </c>
      <c r="F15" s="25" t="s">
        <v>72</v>
      </c>
      <c r="G15" s="28">
        <f t="shared" si="1"/>
        <v>36</v>
      </c>
      <c r="H15" s="28">
        <f t="shared" si="2"/>
        <v>11</v>
      </c>
    </row>
    <row r="16" spans="1:8" ht="25.5" customHeight="1">
      <c r="A16" s="12" t="s">
        <v>291</v>
      </c>
      <c r="B16" s="13" t="s">
        <v>292</v>
      </c>
      <c r="C16" s="9">
        <v>472</v>
      </c>
      <c r="D16" s="40">
        <f t="shared" si="0"/>
        <v>7.8726851851851895E-2</v>
      </c>
      <c r="E16" s="42">
        <v>0.12039351851851852</v>
      </c>
      <c r="F16" s="25" t="s">
        <v>73</v>
      </c>
      <c r="G16" s="28">
        <f t="shared" si="1"/>
        <v>24</v>
      </c>
      <c r="H16" s="28">
        <f t="shared" si="2"/>
        <v>19</v>
      </c>
    </row>
    <row r="17" spans="1:8" ht="25.5" customHeight="1">
      <c r="A17" s="12" t="s">
        <v>26</v>
      </c>
      <c r="B17" s="13" t="s">
        <v>27</v>
      </c>
      <c r="C17" s="9">
        <v>473</v>
      </c>
      <c r="D17" s="40" t="str">
        <f t="shared" si="0"/>
        <v/>
      </c>
      <c r="E17" s="53" t="s">
        <v>375</v>
      </c>
      <c r="F17" s="25" t="s">
        <v>73</v>
      </c>
      <c r="G17" s="28" t="str">
        <f t="shared" si="1"/>
        <v>Not Recorded</v>
      </c>
      <c r="H17" s="28" t="str">
        <f t="shared" si="2"/>
        <v>Not Recorded</v>
      </c>
    </row>
    <row r="18" spans="1:8" ht="25.5" customHeight="1">
      <c r="A18" s="12" t="s">
        <v>89</v>
      </c>
      <c r="B18" s="13" t="s">
        <v>293</v>
      </c>
      <c r="C18" s="9">
        <v>480</v>
      </c>
      <c r="D18" s="40">
        <f t="shared" si="0"/>
        <v>6.3067129629629667E-2</v>
      </c>
      <c r="E18" s="42">
        <v>0.1047337962962963</v>
      </c>
      <c r="F18" s="25" t="s">
        <v>73</v>
      </c>
      <c r="G18" s="28">
        <f t="shared" si="1"/>
        <v>3</v>
      </c>
      <c r="H18" s="28">
        <f t="shared" si="2"/>
        <v>3</v>
      </c>
    </row>
    <row r="19" spans="1:8" ht="25.5" customHeight="1">
      <c r="A19" s="12" t="s">
        <v>294</v>
      </c>
      <c r="B19" s="13" t="s">
        <v>295</v>
      </c>
      <c r="C19" s="9">
        <v>481</v>
      </c>
      <c r="D19" s="40" t="str">
        <f t="shared" si="0"/>
        <v/>
      </c>
      <c r="E19" s="53" t="s">
        <v>375</v>
      </c>
      <c r="F19" s="25" t="s">
        <v>72</v>
      </c>
      <c r="G19" s="28" t="str">
        <f t="shared" si="1"/>
        <v>Not Recorded</v>
      </c>
      <c r="H19" s="28" t="str">
        <f t="shared" si="2"/>
        <v>Not Recorded</v>
      </c>
    </row>
    <row r="20" spans="1:8" ht="25.5" customHeight="1">
      <c r="A20" s="12" t="s">
        <v>134</v>
      </c>
      <c r="B20" s="13" t="s">
        <v>296</v>
      </c>
      <c r="C20" s="9">
        <v>483</v>
      </c>
      <c r="D20" s="40">
        <f t="shared" si="0"/>
        <v>8.4120370370370401E-2</v>
      </c>
      <c r="E20" s="42">
        <v>0.12578703703703703</v>
      </c>
      <c r="F20" s="25" t="s">
        <v>73</v>
      </c>
      <c r="G20" s="28">
        <f t="shared" si="1"/>
        <v>38</v>
      </c>
      <c r="H20" s="28">
        <f t="shared" si="2"/>
        <v>27</v>
      </c>
    </row>
    <row r="21" spans="1:8" ht="25.5" customHeight="1">
      <c r="A21" s="12" t="s">
        <v>297</v>
      </c>
      <c r="B21" s="13" t="s">
        <v>153</v>
      </c>
      <c r="C21" s="9">
        <v>485</v>
      </c>
      <c r="D21" s="40">
        <f t="shared" si="0"/>
        <v>7.366898148148153E-2</v>
      </c>
      <c r="E21" s="42">
        <v>0.11533564814814816</v>
      </c>
      <c r="F21" s="25" t="s">
        <v>73</v>
      </c>
      <c r="G21" s="28">
        <f t="shared" si="1"/>
        <v>15</v>
      </c>
      <c r="H21" s="28">
        <f t="shared" si="2"/>
        <v>11</v>
      </c>
    </row>
    <row r="22" spans="1:8" ht="25.5" customHeight="1">
      <c r="A22" s="12" t="s">
        <v>298</v>
      </c>
      <c r="B22" s="13" t="s">
        <v>53</v>
      </c>
      <c r="C22" s="9">
        <v>488</v>
      </c>
      <c r="D22" s="40">
        <f t="shared" si="0"/>
        <v>7.1331018518518571E-2</v>
      </c>
      <c r="E22" s="42">
        <v>0.1129976851851852</v>
      </c>
      <c r="F22" s="25" t="s">
        <v>73</v>
      </c>
      <c r="G22" s="28">
        <f t="shared" si="1"/>
        <v>11</v>
      </c>
      <c r="H22" s="28">
        <f t="shared" si="2"/>
        <v>9</v>
      </c>
    </row>
    <row r="23" spans="1:8" ht="25.5" customHeight="1">
      <c r="A23" s="12" t="s">
        <v>299</v>
      </c>
      <c r="B23" s="13" t="s">
        <v>300</v>
      </c>
      <c r="C23" s="9">
        <v>490</v>
      </c>
      <c r="D23" s="40">
        <f t="shared" si="0"/>
        <v>7.1712962962962992E-2</v>
      </c>
      <c r="E23" s="42">
        <v>0.11337962962962962</v>
      </c>
      <c r="F23" s="25" t="s">
        <v>72</v>
      </c>
      <c r="G23" s="28">
        <f t="shared" si="1"/>
        <v>13</v>
      </c>
      <c r="H23" s="28">
        <f t="shared" si="2"/>
        <v>4</v>
      </c>
    </row>
    <row r="24" spans="1:8" ht="25.5" customHeight="1">
      <c r="A24" s="12" t="s">
        <v>301</v>
      </c>
      <c r="B24" s="13" t="s">
        <v>302</v>
      </c>
      <c r="C24" s="9">
        <v>498</v>
      </c>
      <c r="D24" s="40">
        <f t="shared" si="0"/>
        <v>7.8020833333333373E-2</v>
      </c>
      <c r="E24" s="42">
        <v>0.1196875</v>
      </c>
      <c r="F24" s="25" t="s">
        <v>73</v>
      </c>
      <c r="G24" s="28">
        <f t="shared" si="1"/>
        <v>21</v>
      </c>
      <c r="H24" s="28">
        <f t="shared" si="2"/>
        <v>17</v>
      </c>
    </row>
    <row r="25" spans="1:8" ht="25.5" customHeight="1">
      <c r="A25" s="12" t="s">
        <v>91</v>
      </c>
      <c r="B25" s="13" t="s">
        <v>92</v>
      </c>
      <c r="C25" s="9">
        <v>503</v>
      </c>
      <c r="D25" s="40">
        <f t="shared" si="0"/>
        <v>6.2974537037037079E-2</v>
      </c>
      <c r="E25" s="42">
        <v>0.10464120370370371</v>
      </c>
      <c r="F25" s="25" t="s">
        <v>73</v>
      </c>
      <c r="G25" s="28">
        <f t="shared" si="1"/>
        <v>2</v>
      </c>
      <c r="H25" s="28">
        <f t="shared" si="2"/>
        <v>2</v>
      </c>
    </row>
    <row r="26" spans="1:8" ht="25.5" customHeight="1">
      <c r="A26" s="12" t="s">
        <v>278</v>
      </c>
      <c r="B26" s="13" t="s">
        <v>303</v>
      </c>
      <c r="C26" s="9">
        <v>505</v>
      </c>
      <c r="D26" s="40">
        <f t="shared" si="0"/>
        <v>8.3437500000000026E-2</v>
      </c>
      <c r="E26" s="42">
        <v>0.12510416666666666</v>
      </c>
      <c r="F26" s="25" t="s">
        <v>73</v>
      </c>
      <c r="G26" s="28">
        <f t="shared" si="1"/>
        <v>37</v>
      </c>
      <c r="H26" s="28">
        <f t="shared" si="2"/>
        <v>26</v>
      </c>
    </row>
    <row r="27" spans="1:8" ht="25.5" customHeight="1">
      <c r="A27" s="12" t="s">
        <v>76</v>
      </c>
      <c r="B27" s="13" t="s">
        <v>306</v>
      </c>
      <c r="C27" s="9">
        <v>512</v>
      </c>
      <c r="D27" s="40" t="str">
        <f t="shared" si="0"/>
        <v/>
      </c>
      <c r="E27" s="53" t="s">
        <v>375</v>
      </c>
      <c r="F27" s="25" t="s">
        <v>73</v>
      </c>
      <c r="G27" s="28" t="str">
        <f t="shared" si="1"/>
        <v>Not Recorded</v>
      </c>
      <c r="H27" s="28" t="str">
        <f t="shared" si="2"/>
        <v>Not Recorded</v>
      </c>
    </row>
    <row r="28" spans="1:8" ht="25.5" customHeight="1">
      <c r="A28" s="12" t="s">
        <v>76</v>
      </c>
      <c r="B28" s="13" t="s">
        <v>25</v>
      </c>
      <c r="C28" s="9">
        <v>513</v>
      </c>
      <c r="D28" s="40" t="str">
        <f t="shared" si="0"/>
        <v/>
      </c>
      <c r="E28" s="53" t="s">
        <v>375</v>
      </c>
      <c r="F28" s="25" t="s">
        <v>73</v>
      </c>
      <c r="G28" s="28" t="str">
        <f t="shared" si="1"/>
        <v>Not Recorded</v>
      </c>
      <c r="H28" s="28" t="str">
        <f t="shared" si="2"/>
        <v>Not Recorded</v>
      </c>
    </row>
    <row r="29" spans="1:8" ht="25.5" customHeight="1">
      <c r="A29" s="12" t="s">
        <v>307</v>
      </c>
      <c r="B29" s="13" t="s">
        <v>308</v>
      </c>
      <c r="C29" s="9">
        <v>518</v>
      </c>
      <c r="D29" s="40">
        <f t="shared" si="0"/>
        <v>7.8402777777777821E-2</v>
      </c>
      <c r="E29" s="42">
        <v>0.12006944444444445</v>
      </c>
      <c r="F29" s="25" t="s">
        <v>72</v>
      </c>
      <c r="G29" s="28">
        <f t="shared" si="1"/>
        <v>22</v>
      </c>
      <c r="H29" s="28">
        <f t="shared" si="2"/>
        <v>5</v>
      </c>
    </row>
    <row r="30" spans="1:8" ht="25.5" customHeight="1">
      <c r="A30" s="12" t="s">
        <v>90</v>
      </c>
      <c r="B30" s="13" t="s">
        <v>308</v>
      </c>
      <c r="C30" s="9">
        <v>519</v>
      </c>
      <c r="D30" s="40">
        <f t="shared" si="0"/>
        <v>7.8425925925925954E-2</v>
      </c>
      <c r="E30" s="42">
        <v>0.12009259259259258</v>
      </c>
      <c r="F30" s="25" t="s">
        <v>73</v>
      </c>
      <c r="G30" s="28">
        <f t="shared" si="1"/>
        <v>23</v>
      </c>
      <c r="H30" s="28">
        <f t="shared" si="2"/>
        <v>18</v>
      </c>
    </row>
    <row r="31" spans="1:8" ht="25.5" customHeight="1">
      <c r="A31" s="12" t="s">
        <v>46</v>
      </c>
      <c r="B31" s="13" t="s">
        <v>22</v>
      </c>
      <c r="C31" s="9">
        <v>522</v>
      </c>
      <c r="D31" s="40">
        <f t="shared" si="0"/>
        <v>6.0706018518518548E-2</v>
      </c>
      <c r="E31" s="42">
        <v>0.10237268518518518</v>
      </c>
      <c r="F31" s="25" t="s">
        <v>73</v>
      </c>
      <c r="G31" s="28">
        <f t="shared" si="1"/>
        <v>1</v>
      </c>
      <c r="H31" s="28">
        <f t="shared" si="2"/>
        <v>1</v>
      </c>
    </row>
    <row r="32" spans="1:8" ht="25.5" customHeight="1">
      <c r="A32" s="12" t="s">
        <v>309</v>
      </c>
      <c r="B32" s="13" t="s">
        <v>52</v>
      </c>
      <c r="C32" s="9">
        <v>526</v>
      </c>
      <c r="D32" s="40">
        <f t="shared" si="0"/>
        <v>7.4618055555555604E-2</v>
      </c>
      <c r="E32" s="42">
        <v>0.11628472222222223</v>
      </c>
      <c r="F32" s="25" t="s">
        <v>73</v>
      </c>
      <c r="G32" s="28">
        <f t="shared" si="1"/>
        <v>16</v>
      </c>
      <c r="H32" s="28">
        <f t="shared" si="2"/>
        <v>12</v>
      </c>
    </row>
    <row r="33" spans="1:8" ht="25.5" customHeight="1">
      <c r="A33" s="12" t="s">
        <v>310</v>
      </c>
      <c r="B33" s="13" t="s">
        <v>311</v>
      </c>
      <c r="C33" s="9">
        <v>527</v>
      </c>
      <c r="D33" s="40">
        <f t="shared" si="0"/>
        <v>7.130787037037041E-2</v>
      </c>
      <c r="E33" s="42">
        <v>0.11297453703703704</v>
      </c>
      <c r="F33" s="25" t="s">
        <v>73</v>
      </c>
      <c r="G33" s="28">
        <f t="shared" si="1"/>
        <v>10</v>
      </c>
      <c r="H33" s="28">
        <f t="shared" si="2"/>
        <v>8</v>
      </c>
    </row>
    <row r="34" spans="1:8" ht="25.5" customHeight="1">
      <c r="A34" s="12" t="s">
        <v>93</v>
      </c>
      <c r="B34" s="13" t="s">
        <v>312</v>
      </c>
      <c r="C34" s="9">
        <v>530</v>
      </c>
      <c r="D34" s="40">
        <f t="shared" si="0"/>
        <v>7.7245370370370423E-2</v>
      </c>
      <c r="E34" s="42">
        <v>0.11891203703703705</v>
      </c>
      <c r="F34" s="25" t="s">
        <v>73</v>
      </c>
      <c r="G34" s="28">
        <f t="shared" si="1"/>
        <v>19</v>
      </c>
      <c r="H34" s="28">
        <f t="shared" si="2"/>
        <v>15</v>
      </c>
    </row>
    <row r="35" spans="1:8" ht="25.5" customHeight="1">
      <c r="A35" s="12" t="s">
        <v>313</v>
      </c>
      <c r="B35" s="13" t="s">
        <v>314</v>
      </c>
      <c r="C35" s="9">
        <v>531</v>
      </c>
      <c r="D35" s="40">
        <f t="shared" si="0"/>
        <v>0.10920138888888895</v>
      </c>
      <c r="E35" s="42">
        <v>0.15086805555555557</v>
      </c>
      <c r="F35" s="25" t="s">
        <v>72</v>
      </c>
      <c r="G35" s="28">
        <f t="shared" si="1"/>
        <v>52</v>
      </c>
      <c r="H35" s="28">
        <f t="shared" si="2"/>
        <v>22</v>
      </c>
    </row>
    <row r="36" spans="1:8" ht="25.5" customHeight="1">
      <c r="A36" s="12" t="s">
        <v>173</v>
      </c>
      <c r="B36" s="13" t="s">
        <v>103</v>
      </c>
      <c r="C36" s="9">
        <v>535</v>
      </c>
      <c r="D36" s="40">
        <f t="shared" si="0"/>
        <v>8.1782407407407443E-2</v>
      </c>
      <c r="E36" s="42">
        <v>0.12344907407407407</v>
      </c>
      <c r="F36" s="25" t="s">
        <v>72</v>
      </c>
      <c r="G36" s="28">
        <f t="shared" si="1"/>
        <v>35</v>
      </c>
      <c r="H36" s="28">
        <f t="shared" si="2"/>
        <v>10</v>
      </c>
    </row>
    <row r="37" spans="1:8" ht="25.5" customHeight="1">
      <c r="A37" s="12" t="s">
        <v>82</v>
      </c>
      <c r="B37" s="13" t="s">
        <v>315</v>
      </c>
      <c r="C37" s="9">
        <v>553</v>
      </c>
      <c r="D37" s="40">
        <f t="shared" si="0"/>
        <v>6.4918981481481522E-2</v>
      </c>
      <c r="E37" s="42">
        <v>0.10658564814814815</v>
      </c>
      <c r="F37" s="25" t="s">
        <v>72</v>
      </c>
      <c r="G37" s="28">
        <f t="shared" si="1"/>
        <v>5</v>
      </c>
      <c r="H37" s="28">
        <f t="shared" si="2"/>
        <v>1</v>
      </c>
    </row>
    <row r="38" spans="1:8" ht="25.5" customHeight="1">
      <c r="A38" s="12" t="s">
        <v>35</v>
      </c>
      <c r="B38" s="13" t="s">
        <v>52</v>
      </c>
      <c r="C38" s="9">
        <v>556</v>
      </c>
      <c r="D38" s="40">
        <f t="shared" si="0"/>
        <v>8.001157407407411E-2</v>
      </c>
      <c r="E38" s="42">
        <v>0.12167824074074074</v>
      </c>
      <c r="F38" s="25" t="s">
        <v>73</v>
      </c>
      <c r="G38" s="28">
        <f t="shared" ref="G38:G68" si="3">IF(OR(E38="",E38="(?)",E38="DNF"),"Not Recorded",RANK(D38,$D$6:$D$68,1))</f>
        <v>26</v>
      </c>
      <c r="H38" s="28">
        <f t="shared" ref="H38:H68" si="4">IF(OR(E38="",E38="(?)",E38="DNF"),"Not Recorded",SUMPRODUCT((F38=$F$6:$F$68)*(D38&gt;$D$6:$D$68))+1)</f>
        <v>21</v>
      </c>
    </row>
    <row r="39" spans="1:8" ht="25.5" customHeight="1">
      <c r="A39" s="12" t="s">
        <v>316</v>
      </c>
      <c r="B39" s="13" t="s">
        <v>317</v>
      </c>
      <c r="C39" s="9">
        <v>557</v>
      </c>
      <c r="D39" s="40">
        <f t="shared" si="0"/>
        <v>8.1087962962963001E-2</v>
      </c>
      <c r="E39" s="42">
        <v>0.12275462962962963</v>
      </c>
      <c r="F39" s="25" t="s">
        <v>73</v>
      </c>
      <c r="G39" s="28">
        <f t="shared" si="3"/>
        <v>30</v>
      </c>
      <c r="H39" s="28">
        <f t="shared" si="4"/>
        <v>23</v>
      </c>
    </row>
    <row r="40" spans="1:8" ht="25.5" customHeight="1">
      <c r="A40" s="12" t="s">
        <v>41</v>
      </c>
      <c r="B40" s="13" t="s">
        <v>42</v>
      </c>
      <c r="C40" s="9">
        <v>641</v>
      </c>
      <c r="D40" s="40">
        <f t="shared" si="0"/>
        <v>8.8217592592592625E-2</v>
      </c>
      <c r="E40" s="42">
        <v>0.12988425925925925</v>
      </c>
      <c r="F40" s="25" t="s">
        <v>72</v>
      </c>
      <c r="G40" s="28">
        <f t="shared" si="3"/>
        <v>40</v>
      </c>
      <c r="H40" s="28">
        <f t="shared" si="4"/>
        <v>12</v>
      </c>
    </row>
    <row r="41" spans="1:8" ht="25.5" customHeight="1">
      <c r="A41" s="12" t="s">
        <v>318</v>
      </c>
      <c r="B41" s="13" t="s">
        <v>319</v>
      </c>
      <c r="C41" s="9">
        <v>642</v>
      </c>
      <c r="D41" s="40">
        <f t="shared" si="0"/>
        <v>7.0636574074074102E-2</v>
      </c>
      <c r="E41" s="42">
        <v>0.11230324074074073</v>
      </c>
      <c r="F41" s="25" t="s">
        <v>72</v>
      </c>
      <c r="G41" s="28">
        <f t="shared" si="3"/>
        <v>9</v>
      </c>
      <c r="H41" s="28">
        <f t="shared" si="4"/>
        <v>2</v>
      </c>
    </row>
    <row r="42" spans="1:8" ht="25.5" customHeight="1">
      <c r="A42" s="12" t="s">
        <v>209</v>
      </c>
      <c r="B42" s="13" t="s">
        <v>320</v>
      </c>
      <c r="C42" s="9">
        <v>643</v>
      </c>
      <c r="D42" s="40" t="str">
        <f t="shared" si="0"/>
        <v/>
      </c>
      <c r="E42" s="53" t="s">
        <v>375</v>
      </c>
      <c r="F42" s="25" t="s">
        <v>72</v>
      </c>
      <c r="G42" s="28" t="str">
        <f t="shared" si="3"/>
        <v>Not Recorded</v>
      </c>
      <c r="H42" s="28" t="str">
        <f t="shared" si="4"/>
        <v>Not Recorded</v>
      </c>
    </row>
    <row r="43" spans="1:8" ht="25.5" customHeight="1">
      <c r="A43" s="12" t="s">
        <v>114</v>
      </c>
      <c r="B43" s="13" t="s">
        <v>243</v>
      </c>
      <c r="C43" s="14">
        <v>645</v>
      </c>
      <c r="D43" s="40">
        <f t="shared" ref="D43:D68" si="5">IFERROR(E43-($D$1-$E$1),"")</f>
        <v>8.0775462962963007E-2</v>
      </c>
      <c r="E43" s="42">
        <v>0.12244212962962964</v>
      </c>
      <c r="F43" s="25" t="s">
        <v>72</v>
      </c>
      <c r="G43" s="28">
        <f t="shared" si="3"/>
        <v>29</v>
      </c>
      <c r="H43" s="28">
        <f t="shared" si="4"/>
        <v>7</v>
      </c>
    </row>
    <row r="44" spans="1:8" ht="25.5" customHeight="1">
      <c r="A44" s="47" t="s">
        <v>323</v>
      </c>
      <c r="B44" s="47" t="s">
        <v>181</v>
      </c>
      <c r="C44" s="14">
        <v>646</v>
      </c>
      <c r="D44" s="40">
        <f t="shared" si="5"/>
        <v>9.7858796296296319E-2</v>
      </c>
      <c r="E44" s="42">
        <v>0.13952546296296295</v>
      </c>
      <c r="F44" s="25" t="s">
        <v>72</v>
      </c>
      <c r="G44" s="28">
        <f t="shared" si="3"/>
        <v>50</v>
      </c>
      <c r="H44" s="28">
        <f t="shared" si="4"/>
        <v>20</v>
      </c>
    </row>
    <row r="45" spans="1:8" ht="25.5" customHeight="1">
      <c r="A45" s="47" t="s">
        <v>324</v>
      </c>
      <c r="B45" s="47" t="s">
        <v>325</v>
      </c>
      <c r="C45" s="14">
        <v>647</v>
      </c>
      <c r="D45" s="40">
        <f t="shared" si="5"/>
        <v>0.13725694444444447</v>
      </c>
      <c r="E45" s="42">
        <v>0.1789236111111111</v>
      </c>
      <c r="F45" s="25" t="s">
        <v>73</v>
      </c>
      <c r="G45" s="28">
        <f t="shared" si="3"/>
        <v>54</v>
      </c>
      <c r="H45" s="28">
        <f t="shared" si="4"/>
        <v>31</v>
      </c>
    </row>
    <row r="46" spans="1:8" ht="25.5" customHeight="1">
      <c r="A46" s="47" t="s">
        <v>326</v>
      </c>
      <c r="B46" s="47" t="s">
        <v>327</v>
      </c>
      <c r="C46" s="14">
        <v>648</v>
      </c>
      <c r="D46" s="40" t="str">
        <f t="shared" si="5"/>
        <v/>
      </c>
      <c r="E46" s="53" t="s">
        <v>375</v>
      </c>
      <c r="F46" s="25" t="s">
        <v>72</v>
      </c>
      <c r="G46" s="28" t="str">
        <f t="shared" si="3"/>
        <v>Not Recorded</v>
      </c>
      <c r="H46" s="28" t="str">
        <f t="shared" si="4"/>
        <v>Not Recorded</v>
      </c>
    </row>
    <row r="47" spans="1:8" ht="25.5" customHeight="1">
      <c r="A47" s="47" t="s">
        <v>23</v>
      </c>
      <c r="B47" s="47" t="s">
        <v>177</v>
      </c>
      <c r="C47" s="14">
        <v>649</v>
      </c>
      <c r="D47" s="40">
        <f t="shared" si="5"/>
        <v>8.0520833333333375E-2</v>
      </c>
      <c r="E47" s="42">
        <v>0.1221875</v>
      </c>
      <c r="F47" s="25" t="s">
        <v>72</v>
      </c>
      <c r="G47" s="28">
        <f t="shared" si="3"/>
        <v>28</v>
      </c>
      <c r="H47" s="28">
        <f t="shared" si="4"/>
        <v>6</v>
      </c>
    </row>
    <row r="48" spans="1:8" ht="25.5" customHeight="1">
      <c r="A48" s="47" t="s">
        <v>94</v>
      </c>
      <c r="B48" s="47" t="s">
        <v>76</v>
      </c>
      <c r="C48" s="14">
        <v>650</v>
      </c>
      <c r="D48" s="40">
        <f t="shared" si="5"/>
        <v>7.1412037037037079E-2</v>
      </c>
      <c r="E48" s="42">
        <v>0.11307870370370371</v>
      </c>
      <c r="F48" s="25" t="s">
        <v>72</v>
      </c>
      <c r="G48" s="28">
        <f t="shared" si="3"/>
        <v>12</v>
      </c>
      <c r="H48" s="28">
        <f t="shared" si="4"/>
        <v>3</v>
      </c>
    </row>
    <row r="49" spans="1:8" ht="25.5" customHeight="1">
      <c r="A49" s="47" t="s">
        <v>35</v>
      </c>
      <c r="B49" s="47" t="s">
        <v>328</v>
      </c>
      <c r="C49" s="14">
        <v>651</v>
      </c>
      <c r="D49" s="40">
        <f t="shared" si="5"/>
        <v>8.0115740740740779E-2</v>
      </c>
      <c r="E49" s="42">
        <v>0.12178240740740741</v>
      </c>
      <c r="F49" s="25" t="s">
        <v>73</v>
      </c>
      <c r="G49" s="28">
        <f t="shared" si="3"/>
        <v>27</v>
      </c>
      <c r="H49" s="28">
        <f t="shared" si="4"/>
        <v>22</v>
      </c>
    </row>
    <row r="50" spans="1:8" ht="25.5" customHeight="1">
      <c r="A50" s="47" t="s">
        <v>298</v>
      </c>
      <c r="B50" s="47" t="s">
        <v>120</v>
      </c>
      <c r="C50" s="14">
        <v>652</v>
      </c>
      <c r="D50" s="40">
        <f t="shared" si="5"/>
        <v>7.3078703703703743E-2</v>
      </c>
      <c r="E50" s="42">
        <v>0.11474537037037037</v>
      </c>
      <c r="F50" s="25" t="s">
        <v>73</v>
      </c>
      <c r="G50" s="28">
        <f t="shared" si="3"/>
        <v>14</v>
      </c>
      <c r="H50" s="28">
        <f t="shared" si="4"/>
        <v>10</v>
      </c>
    </row>
    <row r="51" spans="1:8" ht="25.5" customHeight="1">
      <c r="A51" s="47" t="s">
        <v>329</v>
      </c>
      <c r="B51" s="47" t="s">
        <v>52</v>
      </c>
      <c r="C51" s="14">
        <v>653</v>
      </c>
      <c r="D51" s="40">
        <f t="shared" si="5"/>
        <v>7.6446759259259298E-2</v>
      </c>
      <c r="E51" s="42">
        <v>0.11811342592592593</v>
      </c>
      <c r="F51" s="25" t="s">
        <v>73</v>
      </c>
      <c r="G51" s="28">
        <f t="shared" si="3"/>
        <v>18</v>
      </c>
      <c r="H51" s="28">
        <f t="shared" si="4"/>
        <v>14</v>
      </c>
    </row>
    <row r="52" spans="1:8" ht="25.5" customHeight="1">
      <c r="A52" s="47" t="s">
        <v>330</v>
      </c>
      <c r="B52" s="47" t="s">
        <v>331</v>
      </c>
      <c r="C52" s="14">
        <v>654</v>
      </c>
      <c r="D52" s="40" t="str">
        <f t="shared" si="5"/>
        <v/>
      </c>
      <c r="E52" s="53" t="s">
        <v>375</v>
      </c>
      <c r="F52" s="25" t="s">
        <v>72</v>
      </c>
      <c r="G52" s="28" t="str">
        <f t="shared" si="3"/>
        <v>Not Recorded</v>
      </c>
      <c r="H52" s="28" t="str">
        <f t="shared" si="4"/>
        <v>Not Recorded</v>
      </c>
    </row>
    <row r="53" spans="1:8" ht="25.5" customHeight="1">
      <c r="A53" s="47" t="s">
        <v>332</v>
      </c>
      <c r="B53" s="47" t="s">
        <v>183</v>
      </c>
      <c r="C53" s="14">
        <v>655</v>
      </c>
      <c r="D53" s="40">
        <f t="shared" si="5"/>
        <v>6.364583333333336E-2</v>
      </c>
      <c r="E53" s="42">
        <v>0.10531249999999999</v>
      </c>
      <c r="F53" s="25" t="s">
        <v>73</v>
      </c>
      <c r="G53" s="28">
        <f t="shared" si="3"/>
        <v>4</v>
      </c>
      <c r="H53" s="28">
        <f t="shared" si="4"/>
        <v>4</v>
      </c>
    </row>
    <row r="54" spans="1:8" ht="25.5" customHeight="1">
      <c r="A54" s="47" t="s">
        <v>31</v>
      </c>
      <c r="B54" s="47" t="s">
        <v>37</v>
      </c>
      <c r="C54" s="14">
        <v>656</v>
      </c>
      <c r="D54" s="40">
        <f t="shared" si="5"/>
        <v>9.6886574074074111E-2</v>
      </c>
      <c r="E54" s="42">
        <v>0.13855324074074074</v>
      </c>
      <c r="F54" s="25" t="s">
        <v>72</v>
      </c>
      <c r="G54" s="28">
        <f t="shared" si="3"/>
        <v>48</v>
      </c>
      <c r="H54" s="28">
        <f t="shared" si="4"/>
        <v>19</v>
      </c>
    </row>
    <row r="55" spans="1:8" ht="25.5" customHeight="1">
      <c r="A55" s="47" t="s">
        <v>333</v>
      </c>
      <c r="B55" s="47" t="s">
        <v>334</v>
      </c>
      <c r="C55" s="14">
        <v>657</v>
      </c>
      <c r="D55" s="40">
        <f t="shared" si="5"/>
        <v>0.10942129629629635</v>
      </c>
      <c r="E55" s="42">
        <v>0.15108796296296298</v>
      </c>
      <c r="F55" s="25" t="s">
        <v>72</v>
      </c>
      <c r="G55" s="28">
        <f t="shared" si="3"/>
        <v>53</v>
      </c>
      <c r="H55" s="28">
        <f t="shared" si="4"/>
        <v>23</v>
      </c>
    </row>
    <row r="56" spans="1:8" ht="25.5" customHeight="1">
      <c r="A56" s="47" t="s">
        <v>1</v>
      </c>
      <c r="B56" s="47" t="s">
        <v>335</v>
      </c>
      <c r="C56" s="14">
        <v>658</v>
      </c>
      <c r="D56" s="40">
        <f t="shared" si="5"/>
        <v>6.8657407407407445E-2</v>
      </c>
      <c r="E56" s="42">
        <v>0.11032407407407407</v>
      </c>
      <c r="F56" s="25" t="s">
        <v>73</v>
      </c>
      <c r="G56" s="28">
        <f t="shared" si="3"/>
        <v>7</v>
      </c>
      <c r="H56" s="28">
        <f t="shared" si="4"/>
        <v>6</v>
      </c>
    </row>
    <row r="57" spans="1:8" ht="25.5" customHeight="1">
      <c r="A57" s="47" t="s">
        <v>76</v>
      </c>
      <c r="B57" s="47" t="s">
        <v>336</v>
      </c>
      <c r="C57" s="14">
        <v>659</v>
      </c>
      <c r="D57" s="40">
        <f t="shared" si="5"/>
        <v>7.7893518518518556E-2</v>
      </c>
      <c r="E57" s="42">
        <v>0.11956018518518519</v>
      </c>
      <c r="F57" s="25" t="s">
        <v>73</v>
      </c>
      <c r="G57" s="28">
        <f t="shared" si="3"/>
        <v>20</v>
      </c>
      <c r="H57" s="28">
        <f t="shared" si="4"/>
        <v>16</v>
      </c>
    </row>
    <row r="58" spans="1:8" ht="25.5" customHeight="1">
      <c r="A58" s="47" t="s">
        <v>337</v>
      </c>
      <c r="B58" s="47" t="s">
        <v>338</v>
      </c>
      <c r="C58" s="14">
        <v>888</v>
      </c>
      <c r="D58" s="40">
        <f t="shared" si="5"/>
        <v>8.1215277777777817E-2</v>
      </c>
      <c r="E58" s="42">
        <v>0.12288194444444445</v>
      </c>
      <c r="F58" s="25" t="s">
        <v>72</v>
      </c>
      <c r="G58" s="28">
        <f t="shared" si="3"/>
        <v>32</v>
      </c>
      <c r="H58" s="28">
        <f t="shared" si="4"/>
        <v>8</v>
      </c>
    </row>
    <row r="59" spans="1:8" ht="25.5" customHeight="1">
      <c r="A59" s="47" t="s">
        <v>10</v>
      </c>
      <c r="B59" s="47" t="s">
        <v>339</v>
      </c>
      <c r="C59" s="14">
        <v>1111</v>
      </c>
      <c r="D59" s="40">
        <f t="shared" si="5"/>
        <v>9.5844907407407448E-2</v>
      </c>
      <c r="E59" s="42">
        <v>0.13751157407407408</v>
      </c>
      <c r="F59" s="25" t="s">
        <v>72</v>
      </c>
      <c r="G59" s="28">
        <f t="shared" si="3"/>
        <v>47</v>
      </c>
      <c r="H59" s="28">
        <f t="shared" si="4"/>
        <v>18</v>
      </c>
    </row>
    <row r="60" spans="1:8" ht="25.5" customHeight="1">
      <c r="A60" s="47" t="s">
        <v>143</v>
      </c>
      <c r="B60" s="47" t="s">
        <v>37</v>
      </c>
      <c r="C60" s="14">
        <v>1870</v>
      </c>
      <c r="D60" s="40">
        <f t="shared" si="5"/>
        <v>9.6909722222222244E-2</v>
      </c>
      <c r="E60" s="42">
        <v>0.13857638888888887</v>
      </c>
      <c r="F60" s="25" t="s">
        <v>73</v>
      </c>
      <c r="G60" s="28">
        <f t="shared" si="3"/>
        <v>49</v>
      </c>
      <c r="H60" s="28">
        <f t="shared" si="4"/>
        <v>30</v>
      </c>
    </row>
    <row r="61" spans="1:8" ht="25.5" customHeight="1">
      <c r="A61" s="47" t="s">
        <v>193</v>
      </c>
      <c r="B61" s="47" t="s">
        <v>340</v>
      </c>
      <c r="C61" s="14">
        <v>1912</v>
      </c>
      <c r="D61" s="40">
        <f t="shared" si="5"/>
        <v>9.0763888888888922E-2</v>
      </c>
      <c r="E61" s="42">
        <v>0.13243055555555555</v>
      </c>
      <c r="F61" s="25" t="s">
        <v>72</v>
      </c>
      <c r="G61" s="28">
        <f t="shared" si="3"/>
        <v>41</v>
      </c>
      <c r="H61" s="28">
        <f t="shared" si="4"/>
        <v>13</v>
      </c>
    </row>
    <row r="62" spans="1:8" ht="25.5" customHeight="1">
      <c r="A62" s="47" t="s">
        <v>5</v>
      </c>
      <c r="B62" s="47" t="s">
        <v>341</v>
      </c>
      <c r="C62" s="14">
        <v>1950</v>
      </c>
      <c r="D62" s="40">
        <f t="shared" si="5"/>
        <v>8.1400462962962994E-2</v>
      </c>
      <c r="E62" s="42">
        <v>0.12306712962962962</v>
      </c>
      <c r="F62" s="25" t="s">
        <v>73</v>
      </c>
      <c r="G62" s="28">
        <f t="shared" si="3"/>
        <v>33</v>
      </c>
      <c r="H62" s="28">
        <f t="shared" si="4"/>
        <v>25</v>
      </c>
    </row>
    <row r="63" spans="1:8" ht="25.5" customHeight="1">
      <c r="A63" s="47" t="s">
        <v>342</v>
      </c>
      <c r="B63" s="47" t="s">
        <v>194</v>
      </c>
      <c r="C63" s="14">
        <v>2410</v>
      </c>
      <c r="D63" s="40">
        <f t="shared" si="5"/>
        <v>0.10250000000000004</v>
      </c>
      <c r="E63" s="42">
        <v>0.14416666666666667</v>
      </c>
      <c r="F63" s="25" t="s">
        <v>72</v>
      </c>
      <c r="G63" s="28">
        <f t="shared" si="3"/>
        <v>51</v>
      </c>
      <c r="H63" s="28">
        <f t="shared" si="4"/>
        <v>21</v>
      </c>
    </row>
    <row r="64" spans="1:8" ht="25.5" customHeight="1">
      <c r="A64" s="47" t="s">
        <v>343</v>
      </c>
      <c r="B64" s="47" t="s">
        <v>344</v>
      </c>
      <c r="C64" s="14">
        <v>2517</v>
      </c>
      <c r="D64" s="40" t="str">
        <f t="shared" si="5"/>
        <v/>
      </c>
      <c r="E64" s="53" t="s">
        <v>375</v>
      </c>
      <c r="F64" s="25" t="s">
        <v>72</v>
      </c>
      <c r="G64" s="28" t="str">
        <f t="shared" si="3"/>
        <v>Not Recorded</v>
      </c>
      <c r="H64" s="28" t="str">
        <f t="shared" si="4"/>
        <v>Not Recorded</v>
      </c>
    </row>
    <row r="65" spans="1:8" ht="25.5" customHeight="1">
      <c r="A65" s="47" t="s">
        <v>345</v>
      </c>
      <c r="B65" s="47" t="s">
        <v>190</v>
      </c>
      <c r="C65" s="14">
        <v>3008</v>
      </c>
      <c r="D65" s="40" t="str">
        <f t="shared" ref="D65:D67" si="6">IFERROR(E65-($D$1-$E$1),"")</f>
        <v/>
      </c>
      <c r="E65" s="53" t="s">
        <v>375</v>
      </c>
      <c r="F65" s="25" t="s">
        <v>72</v>
      </c>
      <c r="G65" s="28" t="str">
        <f t="shared" si="3"/>
        <v>Not Recorded</v>
      </c>
      <c r="H65" s="28" t="str">
        <f t="shared" si="4"/>
        <v>Not Recorded</v>
      </c>
    </row>
    <row r="66" spans="1:8" ht="25.5" customHeight="1">
      <c r="A66" s="57"/>
      <c r="B66" s="57"/>
      <c r="C66" s="58">
        <v>247</v>
      </c>
      <c r="D66" s="59">
        <f t="shared" si="6"/>
        <v>8.4421296296296328E-2</v>
      </c>
      <c r="E66" s="60">
        <v>0.12608796296296296</v>
      </c>
      <c r="F66" s="61" t="s">
        <v>73</v>
      </c>
      <c r="G66" s="62">
        <f t="shared" si="3"/>
        <v>39</v>
      </c>
      <c r="H66" s="62">
        <f t="shared" si="4"/>
        <v>28</v>
      </c>
    </row>
    <row r="67" spans="1:8" ht="25.5" customHeight="1">
      <c r="A67" s="57"/>
      <c r="B67" s="57"/>
      <c r="C67" s="58">
        <v>529</v>
      </c>
      <c r="D67" s="59">
        <f t="shared" si="6"/>
        <v>9.5462962962962999E-2</v>
      </c>
      <c r="E67" s="60">
        <v>0.13712962962962963</v>
      </c>
      <c r="F67" s="61" t="s">
        <v>73</v>
      </c>
      <c r="G67" s="62">
        <f t="shared" si="3"/>
        <v>45</v>
      </c>
      <c r="H67" s="62">
        <f t="shared" si="4"/>
        <v>29</v>
      </c>
    </row>
    <row r="68" spans="1:8" ht="25.5" customHeight="1">
      <c r="A68" s="47" t="s">
        <v>368</v>
      </c>
      <c r="B68" s="47" t="s">
        <v>369</v>
      </c>
      <c r="C68" s="14">
        <v>701</v>
      </c>
      <c r="D68" s="40">
        <f t="shared" si="5"/>
        <v>8.1747685185185229E-2</v>
      </c>
      <c r="E68" s="42">
        <v>0.12341435185185186</v>
      </c>
      <c r="F68" s="25" t="s">
        <v>72</v>
      </c>
      <c r="G68" s="28">
        <f t="shared" si="3"/>
        <v>34</v>
      </c>
      <c r="H68" s="28">
        <f t="shared" si="4"/>
        <v>9</v>
      </c>
    </row>
    <row r="71" spans="1:8" ht="25.5" customHeight="1">
      <c r="A71" s="12" t="s">
        <v>281</v>
      </c>
      <c r="B71" s="13" t="s">
        <v>282</v>
      </c>
      <c r="C71" s="9">
        <v>452</v>
      </c>
      <c r="D71" s="49" t="s">
        <v>366</v>
      </c>
    </row>
    <row r="72" spans="1:8" ht="25.5" customHeight="1">
      <c r="A72" s="12" t="s">
        <v>283</v>
      </c>
      <c r="B72" s="13" t="s">
        <v>284</v>
      </c>
      <c r="C72" s="9">
        <v>453</v>
      </c>
      <c r="D72" s="49" t="s">
        <v>366</v>
      </c>
    </row>
    <row r="73" spans="1:8" ht="25.5" customHeight="1">
      <c r="A73" s="12" t="s">
        <v>285</v>
      </c>
      <c r="B73" s="13" t="s">
        <v>286</v>
      </c>
      <c r="C73" s="9">
        <v>454</v>
      </c>
      <c r="D73" s="49" t="s">
        <v>366</v>
      </c>
    </row>
    <row r="74" spans="1:8" ht="25.5" customHeight="1">
      <c r="A74" s="12" t="s">
        <v>304</v>
      </c>
      <c r="B74" s="13" t="s">
        <v>305</v>
      </c>
      <c r="C74" s="9">
        <v>506</v>
      </c>
      <c r="D74" s="49" t="s">
        <v>366</v>
      </c>
    </row>
    <row r="75" spans="1:8" ht="25.5" customHeight="1">
      <c r="A75" s="12" t="s">
        <v>321</v>
      </c>
      <c r="B75" s="13" t="s">
        <v>322</v>
      </c>
      <c r="C75" s="9">
        <v>644</v>
      </c>
      <c r="D75" s="49" t="s">
        <v>366</v>
      </c>
    </row>
  </sheetData>
  <sortState ref="A5:D111">
    <sortCondition ref="C5:C111"/>
  </sortState>
  <mergeCells count="1">
    <mergeCell ref="A1:B1"/>
  </mergeCells>
  <conditionalFormatting sqref="G6:G68">
    <cfRule type="expression" dxfId="7" priority="11">
      <formula>ISNUMBER(SEARCH("M",F6))=TRUE</formula>
    </cfRule>
    <cfRule type="expression" dxfId="6" priority="12">
      <formula>ISNUMBER(SEARCH("F",F6))=TRUE</formula>
    </cfRule>
  </conditionalFormatting>
  <conditionalFormatting sqref="H6:H68">
    <cfRule type="expression" dxfId="5" priority="10">
      <formula>ISNUMBER(SEARCH("F",F6))=TRUE</formula>
    </cfRule>
  </conditionalFormatting>
  <conditionalFormatting sqref="H6:H68">
    <cfRule type="expression" dxfId="4" priority="9">
      <formula>ISNUMBER(SEARCH("M",F6))=TRUE</formula>
    </cfRule>
  </conditionalFormatting>
  <printOptions horizontalCentered="1"/>
  <pageMargins left="0.31496062992125984" right="0.31496062992125984" top="0.19685039370078741" bottom="0.3543307086614173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>
      <selection sqref="A1:B1"/>
    </sheetView>
  </sheetViews>
  <sheetFormatPr defaultRowHeight="18" customHeight="1"/>
  <cols>
    <col min="1" max="1" width="16.7109375" customWidth="1"/>
    <col min="2" max="2" width="17" customWidth="1"/>
    <col min="3" max="3" width="8.28515625" customWidth="1"/>
    <col min="4" max="4" width="11.85546875" bestFit="1" customWidth="1"/>
    <col min="5" max="5" width="11.42578125" bestFit="1" customWidth="1"/>
  </cols>
  <sheetData>
    <row r="1" spans="1:8" ht="31.5" customHeight="1" thickTop="1" thickBot="1">
      <c r="A1" s="64" t="s">
        <v>64</v>
      </c>
      <c r="B1" s="64"/>
      <c r="C1" s="26"/>
      <c r="D1" s="39">
        <v>0.25</v>
      </c>
      <c r="E1" s="18">
        <v>0.25</v>
      </c>
    </row>
    <row r="2" spans="1:8" ht="6.75" customHeight="1" thickTop="1">
      <c r="A2" s="7"/>
      <c r="B2" s="5"/>
    </row>
    <row r="3" spans="1:8" ht="31.5" customHeight="1">
      <c r="A3" s="7" t="s">
        <v>63</v>
      </c>
      <c r="B3" s="6" t="s">
        <v>69</v>
      </c>
    </row>
    <row r="4" spans="1:8" ht="18" customHeight="1">
      <c r="A4" s="2"/>
      <c r="C4" s="3"/>
      <c r="D4" s="3"/>
    </row>
    <row r="5" spans="1:8" ht="31.5">
      <c r="A5" s="14" t="s">
        <v>61</v>
      </c>
      <c r="B5" s="14" t="s">
        <v>62</v>
      </c>
      <c r="C5" s="11" t="s">
        <v>60</v>
      </c>
      <c r="D5" s="10" t="s">
        <v>65</v>
      </c>
      <c r="E5" s="21" t="s">
        <v>70</v>
      </c>
      <c r="F5" s="21" t="s">
        <v>71</v>
      </c>
      <c r="G5" s="24" t="s">
        <v>74</v>
      </c>
      <c r="H5" s="24" t="s">
        <v>75</v>
      </c>
    </row>
    <row r="6" spans="1:8" ht="25.5" customHeight="1">
      <c r="A6" s="12" t="s">
        <v>346</v>
      </c>
      <c r="B6" s="13" t="s">
        <v>3</v>
      </c>
      <c r="C6" s="14">
        <v>7</v>
      </c>
      <c r="D6" s="40">
        <f t="shared" ref="D6:D13" si="0">IFERROR(E6-($D$1-$E$1),"")</f>
        <v>0.2053935185185185</v>
      </c>
      <c r="E6" s="42">
        <v>0.2053935185185185</v>
      </c>
      <c r="F6" s="34" t="s">
        <v>72</v>
      </c>
      <c r="G6" s="28">
        <f>IF(OR(E6="",E6="(?)",E6="DNF"),"Not Recorded",RANK(D6,$D$6:$D$30,1))</f>
        <v>22</v>
      </c>
      <c r="H6" s="28">
        <f>IF(OR(E6="",E6="(?)",E6="DNF"),"Not Recorded",SUMPRODUCT((F6=$F$6:$F$30)*(D6&gt;$D$6:$D$30))+1)</f>
        <v>6</v>
      </c>
    </row>
    <row r="7" spans="1:8" ht="25.5" customHeight="1">
      <c r="A7" s="12" t="s">
        <v>18</v>
      </c>
      <c r="B7" s="13" t="s">
        <v>95</v>
      </c>
      <c r="C7" s="14">
        <v>22</v>
      </c>
      <c r="D7" s="40">
        <f t="shared" si="0"/>
        <v>0.20542824074074073</v>
      </c>
      <c r="E7" s="42">
        <v>0.20542824074074073</v>
      </c>
      <c r="F7" s="34" t="s">
        <v>73</v>
      </c>
      <c r="G7" s="28">
        <f t="shared" ref="G7:G30" si="1">IF(OR(E7="",E7="(?)",E7="DNF"),"Not Recorded",RANK(D7,$D$6:$D$30,1))</f>
        <v>23</v>
      </c>
      <c r="H7" s="28">
        <f t="shared" ref="H7:H30" si="2">IF(OR(E7="",E7="(?)",E7="DNF"),"Not Recorded",SUMPRODUCT((F7=$F$6:$F$30)*(D7&gt;$D$6:$D$30))+1)</f>
        <v>17</v>
      </c>
    </row>
    <row r="8" spans="1:8" ht="25.5" customHeight="1">
      <c r="A8" s="12" t="s">
        <v>44</v>
      </c>
      <c r="B8" s="13" t="s">
        <v>45</v>
      </c>
      <c r="C8" s="14">
        <v>27</v>
      </c>
      <c r="D8" s="40">
        <f t="shared" si="0"/>
        <v>0.14506944444444445</v>
      </c>
      <c r="E8" s="42">
        <v>0.14506944444444445</v>
      </c>
      <c r="F8" s="34" t="s">
        <v>73</v>
      </c>
      <c r="G8" s="28">
        <f t="shared" si="1"/>
        <v>2</v>
      </c>
      <c r="H8" s="28">
        <f t="shared" si="2"/>
        <v>2</v>
      </c>
    </row>
    <row r="9" spans="1:8" ht="25.5" customHeight="1">
      <c r="A9" s="12" t="s">
        <v>5</v>
      </c>
      <c r="B9" s="13" t="s">
        <v>347</v>
      </c>
      <c r="C9" s="14">
        <v>45</v>
      </c>
      <c r="D9" s="40">
        <f t="shared" si="0"/>
        <v>0.15824074074074074</v>
      </c>
      <c r="E9" s="42">
        <v>0.15824074074074074</v>
      </c>
      <c r="F9" s="34" t="s">
        <v>73</v>
      </c>
      <c r="G9" s="28">
        <f t="shared" si="1"/>
        <v>5</v>
      </c>
      <c r="H9" s="28">
        <f t="shared" si="2"/>
        <v>5</v>
      </c>
    </row>
    <row r="10" spans="1:8" ht="25.5" customHeight="1">
      <c r="A10" s="12" t="s">
        <v>348</v>
      </c>
      <c r="B10" s="13" t="s">
        <v>349</v>
      </c>
      <c r="C10" s="14">
        <v>51</v>
      </c>
      <c r="D10" s="40">
        <f t="shared" si="0"/>
        <v>0.23106481481481481</v>
      </c>
      <c r="E10" s="42">
        <v>0.23106481481481481</v>
      </c>
      <c r="F10" s="34" t="s">
        <v>72</v>
      </c>
      <c r="G10" s="28">
        <f t="shared" si="1"/>
        <v>25</v>
      </c>
      <c r="H10" s="28">
        <f t="shared" si="2"/>
        <v>8</v>
      </c>
    </row>
    <row r="11" spans="1:8" ht="25.5" customHeight="1">
      <c r="A11" s="12" t="s">
        <v>350</v>
      </c>
      <c r="B11" s="13" t="s">
        <v>351</v>
      </c>
      <c r="C11" s="14">
        <v>64</v>
      </c>
      <c r="D11" s="40">
        <f t="shared" si="0"/>
        <v>0.16525462962962964</v>
      </c>
      <c r="E11" s="42">
        <v>0.16525462962962964</v>
      </c>
      <c r="F11" s="34" t="s">
        <v>73</v>
      </c>
      <c r="G11" s="28">
        <f t="shared" si="1"/>
        <v>8</v>
      </c>
      <c r="H11" s="28">
        <f t="shared" si="2"/>
        <v>7</v>
      </c>
    </row>
    <row r="12" spans="1:8" ht="25.5" customHeight="1">
      <c r="A12" s="12" t="s">
        <v>352</v>
      </c>
      <c r="B12" s="13" t="s">
        <v>351</v>
      </c>
      <c r="C12" s="14">
        <v>78</v>
      </c>
      <c r="D12" s="40">
        <f t="shared" si="0"/>
        <v>0.20420138888888886</v>
      </c>
      <c r="E12" s="41">
        <v>0.20420138888888886</v>
      </c>
      <c r="F12" s="34" t="s">
        <v>72</v>
      </c>
      <c r="G12" s="28">
        <f t="shared" si="1"/>
        <v>21</v>
      </c>
      <c r="H12" s="28">
        <f t="shared" si="2"/>
        <v>5</v>
      </c>
    </row>
    <row r="13" spans="1:8" ht="25.5" customHeight="1">
      <c r="A13" s="12" t="s">
        <v>5</v>
      </c>
      <c r="B13" s="13" t="s">
        <v>57</v>
      </c>
      <c r="C13" s="14">
        <v>88</v>
      </c>
      <c r="D13" s="40">
        <f t="shared" si="0"/>
        <v>0.17024305555555555</v>
      </c>
      <c r="E13" s="43">
        <v>0.17024305555555555</v>
      </c>
      <c r="F13" s="33" t="s">
        <v>73</v>
      </c>
      <c r="G13" s="28">
        <f t="shared" si="1"/>
        <v>10</v>
      </c>
      <c r="H13" s="28">
        <f t="shared" si="2"/>
        <v>9</v>
      </c>
    </row>
    <row r="14" spans="1:8" ht="25.5" customHeight="1">
      <c r="A14" s="12" t="s">
        <v>15</v>
      </c>
      <c r="B14" s="13" t="s">
        <v>354</v>
      </c>
      <c r="C14" s="14">
        <v>464</v>
      </c>
      <c r="D14" s="40">
        <f t="shared" ref="D14:D22" si="3">IFERROR(E14-($D$1-$E$1),"")</f>
        <v>0.21053240740740742</v>
      </c>
      <c r="E14" s="42">
        <v>0.21053240740740742</v>
      </c>
      <c r="F14" s="34" t="s">
        <v>72</v>
      </c>
      <c r="G14" s="28">
        <f t="shared" si="1"/>
        <v>24</v>
      </c>
      <c r="H14" s="28">
        <f t="shared" si="2"/>
        <v>7</v>
      </c>
    </row>
    <row r="15" spans="1:8" ht="25.5" customHeight="1">
      <c r="A15" s="12" t="s">
        <v>19</v>
      </c>
      <c r="B15" s="13" t="s">
        <v>355</v>
      </c>
      <c r="C15" s="14">
        <v>474</v>
      </c>
      <c r="D15" s="40">
        <f t="shared" si="3"/>
        <v>0.14748842592592593</v>
      </c>
      <c r="E15" s="42">
        <v>0.14748842592592593</v>
      </c>
      <c r="F15" s="34" t="s">
        <v>73</v>
      </c>
      <c r="G15" s="28">
        <f t="shared" si="1"/>
        <v>3</v>
      </c>
      <c r="H15" s="28">
        <f t="shared" si="2"/>
        <v>3</v>
      </c>
    </row>
    <row r="16" spans="1:8" ht="25.5" customHeight="1">
      <c r="A16" s="12" t="s">
        <v>165</v>
      </c>
      <c r="B16" s="13" t="s">
        <v>356</v>
      </c>
      <c r="C16" s="14">
        <v>477</v>
      </c>
      <c r="D16" s="40">
        <f t="shared" si="3"/>
        <v>0.15641203703703704</v>
      </c>
      <c r="E16" s="42">
        <v>0.15641203703703704</v>
      </c>
      <c r="F16" s="34" t="s">
        <v>73</v>
      </c>
      <c r="G16" s="28">
        <f t="shared" si="1"/>
        <v>4</v>
      </c>
      <c r="H16" s="28">
        <f t="shared" si="2"/>
        <v>4</v>
      </c>
    </row>
    <row r="17" spans="1:8" ht="25.5" customHeight="1">
      <c r="A17" s="12" t="s">
        <v>32</v>
      </c>
      <c r="B17" s="13" t="s">
        <v>357</v>
      </c>
      <c r="C17" s="14">
        <v>479</v>
      </c>
      <c r="D17" s="40">
        <f t="shared" si="3"/>
        <v>0.17730324074074075</v>
      </c>
      <c r="E17" s="42">
        <v>0.17730324074074075</v>
      </c>
      <c r="F17" s="34" t="s">
        <v>72</v>
      </c>
      <c r="G17" s="28">
        <f t="shared" si="1"/>
        <v>15</v>
      </c>
      <c r="H17" s="28">
        <f t="shared" si="2"/>
        <v>3</v>
      </c>
    </row>
    <row r="18" spans="1:8" ht="25.5" customHeight="1">
      <c r="A18" s="12" t="s">
        <v>136</v>
      </c>
      <c r="B18" s="13" t="s">
        <v>358</v>
      </c>
      <c r="C18" s="14">
        <v>482</v>
      </c>
      <c r="D18" s="40">
        <f t="shared" si="3"/>
        <v>0.17618055555555556</v>
      </c>
      <c r="E18" s="42">
        <v>0.17618055555555556</v>
      </c>
      <c r="F18" s="34" t="s">
        <v>73</v>
      </c>
      <c r="G18" s="28">
        <f t="shared" si="1"/>
        <v>14</v>
      </c>
      <c r="H18" s="28">
        <f t="shared" si="2"/>
        <v>12</v>
      </c>
    </row>
    <row r="19" spans="1:8" ht="25.5" customHeight="1">
      <c r="A19" s="12" t="s">
        <v>19</v>
      </c>
      <c r="B19" s="13" t="s">
        <v>104</v>
      </c>
      <c r="C19" s="14">
        <v>500</v>
      </c>
      <c r="D19" s="40">
        <f t="shared" si="3"/>
        <v>0.16211805555555556</v>
      </c>
      <c r="E19" s="42">
        <v>0.16211805555555556</v>
      </c>
      <c r="F19" s="34" t="s">
        <v>73</v>
      </c>
      <c r="G19" s="28">
        <f t="shared" si="1"/>
        <v>6</v>
      </c>
      <c r="H19" s="28">
        <f t="shared" si="2"/>
        <v>6</v>
      </c>
    </row>
    <row r="20" spans="1:8" ht="25.5" customHeight="1">
      <c r="A20" s="12" t="s">
        <v>100</v>
      </c>
      <c r="B20" s="13" t="s">
        <v>101</v>
      </c>
      <c r="C20" s="14">
        <v>529</v>
      </c>
      <c r="D20" s="40">
        <f t="shared" si="3"/>
        <v>0.13712962962962963</v>
      </c>
      <c r="E20" s="42">
        <v>0.13712962962962963</v>
      </c>
      <c r="F20" s="34" t="s">
        <v>73</v>
      </c>
      <c r="G20" s="28">
        <f t="shared" si="1"/>
        <v>1</v>
      </c>
      <c r="H20" s="28">
        <f t="shared" si="2"/>
        <v>1</v>
      </c>
    </row>
    <row r="21" spans="1:8" ht="25.5" customHeight="1">
      <c r="A21" s="12" t="s">
        <v>359</v>
      </c>
      <c r="B21" s="13" t="s">
        <v>360</v>
      </c>
      <c r="C21" s="14">
        <v>549</v>
      </c>
      <c r="D21" s="40">
        <f t="shared" si="3"/>
        <v>0.17329861111111111</v>
      </c>
      <c r="E21" s="42">
        <v>0.17329861111111111</v>
      </c>
      <c r="F21" s="34" t="s">
        <v>73</v>
      </c>
      <c r="G21" s="28">
        <f t="shared" si="1"/>
        <v>13</v>
      </c>
      <c r="H21" s="28">
        <f t="shared" si="2"/>
        <v>11</v>
      </c>
    </row>
    <row r="22" spans="1:8" ht="25.5" customHeight="1">
      <c r="A22" s="12" t="s">
        <v>361</v>
      </c>
      <c r="B22" s="13" t="s">
        <v>362</v>
      </c>
      <c r="C22" s="14">
        <v>660</v>
      </c>
      <c r="D22" s="40">
        <f t="shared" si="3"/>
        <v>0.19217592592592592</v>
      </c>
      <c r="E22" s="42">
        <v>0.19217592592592592</v>
      </c>
      <c r="F22" s="34" t="s">
        <v>72</v>
      </c>
      <c r="G22" s="28">
        <f t="shared" si="1"/>
        <v>18</v>
      </c>
      <c r="H22" s="28">
        <f t="shared" si="2"/>
        <v>4</v>
      </c>
    </row>
    <row r="23" spans="1:8" ht="25.5" customHeight="1">
      <c r="A23" s="12" t="s">
        <v>54</v>
      </c>
      <c r="B23" s="13" t="s">
        <v>97</v>
      </c>
      <c r="C23" s="14">
        <v>661</v>
      </c>
      <c r="D23" s="40">
        <f t="shared" ref="D23:D27" si="4">IFERROR(E23-($D$1-$E$1),"")</f>
        <v>0.16600694444444444</v>
      </c>
      <c r="E23" s="42">
        <v>0.16600694444444444</v>
      </c>
      <c r="F23" s="34" t="s">
        <v>73</v>
      </c>
      <c r="G23" s="28">
        <f t="shared" si="1"/>
        <v>9</v>
      </c>
      <c r="H23" s="28">
        <f t="shared" si="2"/>
        <v>8</v>
      </c>
    </row>
    <row r="24" spans="1:8" ht="25.5" customHeight="1">
      <c r="A24" s="12" t="s">
        <v>49</v>
      </c>
      <c r="B24" s="13" t="s">
        <v>50</v>
      </c>
      <c r="C24" s="14">
        <v>662</v>
      </c>
      <c r="D24" s="40">
        <f t="shared" si="4"/>
        <v>0.16443287037037038</v>
      </c>
      <c r="E24" s="42">
        <v>0.16443287037037038</v>
      </c>
      <c r="F24" s="34" t="s">
        <v>72</v>
      </c>
      <c r="G24" s="28">
        <f t="shared" si="1"/>
        <v>7</v>
      </c>
      <c r="H24" s="28">
        <f t="shared" si="2"/>
        <v>1</v>
      </c>
    </row>
    <row r="25" spans="1:8" ht="25.5" customHeight="1">
      <c r="A25" s="12" t="s">
        <v>28</v>
      </c>
      <c r="B25" s="13" t="s">
        <v>29</v>
      </c>
      <c r="C25" s="14">
        <v>663</v>
      </c>
      <c r="D25" s="40">
        <f t="shared" si="4"/>
        <v>0.17327546296296295</v>
      </c>
      <c r="E25" s="42">
        <v>0.17327546296296295</v>
      </c>
      <c r="F25" s="34" t="s">
        <v>73</v>
      </c>
      <c r="G25" s="28">
        <f t="shared" si="1"/>
        <v>12</v>
      </c>
      <c r="H25" s="28">
        <f t="shared" si="2"/>
        <v>10</v>
      </c>
    </row>
    <row r="26" spans="1:8" ht="25.5" customHeight="1">
      <c r="A26" s="12" t="s">
        <v>363</v>
      </c>
      <c r="B26" s="13" t="s">
        <v>364</v>
      </c>
      <c r="C26" s="14">
        <v>664</v>
      </c>
      <c r="D26" s="40">
        <f t="shared" si="4"/>
        <v>0.20055555555555557</v>
      </c>
      <c r="E26" s="42">
        <v>0.20055555555555557</v>
      </c>
      <c r="F26" s="34" t="s">
        <v>73</v>
      </c>
      <c r="G26" s="28">
        <f t="shared" si="1"/>
        <v>19</v>
      </c>
      <c r="H26" s="28">
        <f t="shared" si="2"/>
        <v>15</v>
      </c>
    </row>
    <row r="27" spans="1:8" ht="25.5" customHeight="1">
      <c r="A27" s="12" t="s">
        <v>38</v>
      </c>
      <c r="B27" s="13" t="s">
        <v>365</v>
      </c>
      <c r="C27" s="14">
        <v>665</v>
      </c>
      <c r="D27" s="40">
        <f t="shared" si="4"/>
        <v>0.19121527777777778</v>
      </c>
      <c r="E27" s="42">
        <v>0.19121527777777778</v>
      </c>
      <c r="F27" s="34" t="s">
        <v>73</v>
      </c>
      <c r="G27" s="28">
        <f t="shared" si="1"/>
        <v>17</v>
      </c>
      <c r="H27" s="28">
        <f t="shared" si="2"/>
        <v>14</v>
      </c>
    </row>
    <row r="28" spans="1:8" ht="25.5" customHeight="1">
      <c r="A28" s="12" t="s">
        <v>47</v>
      </c>
      <c r="B28" s="13" t="s">
        <v>48</v>
      </c>
      <c r="C28" s="14">
        <v>666</v>
      </c>
      <c r="D28" s="40">
        <f t="shared" ref="D28:D29" si="5">IFERROR(E28-($D$1-$E$1),"")</f>
        <v>0.20166666666666666</v>
      </c>
      <c r="E28" s="42">
        <v>0.20166666666666666</v>
      </c>
      <c r="F28" s="34" t="s">
        <v>73</v>
      </c>
      <c r="G28" s="28">
        <f t="shared" si="1"/>
        <v>20</v>
      </c>
      <c r="H28" s="28">
        <f t="shared" si="2"/>
        <v>16</v>
      </c>
    </row>
    <row r="29" spans="1:8" ht="25.5" customHeight="1">
      <c r="A29" s="12" t="s">
        <v>121</v>
      </c>
      <c r="B29" s="13" t="s">
        <v>256</v>
      </c>
      <c r="C29" s="14">
        <v>667</v>
      </c>
      <c r="D29" s="40">
        <f t="shared" si="5"/>
        <v>0.17166666666666666</v>
      </c>
      <c r="E29" s="42">
        <v>0.17166666666666666</v>
      </c>
      <c r="F29" s="34" t="s">
        <v>72</v>
      </c>
      <c r="G29" s="28">
        <f t="shared" si="1"/>
        <v>11</v>
      </c>
      <c r="H29" s="28">
        <f t="shared" si="2"/>
        <v>2</v>
      </c>
    </row>
    <row r="30" spans="1:8" ht="25.5" customHeight="1">
      <c r="A30" s="12" t="s">
        <v>56</v>
      </c>
      <c r="B30" s="13" t="s">
        <v>367</v>
      </c>
      <c r="C30" s="14">
        <v>722</v>
      </c>
      <c r="D30" s="40">
        <f t="shared" ref="D30" si="6">IFERROR(E30-($D$1-$E$1),"")</f>
        <v>0.18552083333333333</v>
      </c>
      <c r="E30" s="42">
        <v>0.18552083333333333</v>
      </c>
      <c r="F30" s="34" t="s">
        <v>73</v>
      </c>
      <c r="G30" s="28">
        <f t="shared" si="1"/>
        <v>16</v>
      </c>
      <c r="H30" s="28">
        <f t="shared" si="2"/>
        <v>13</v>
      </c>
    </row>
    <row r="31" spans="1:8" ht="21.95" customHeight="1">
      <c r="A31" s="4"/>
      <c r="B31" s="4"/>
      <c r="C31" s="8"/>
      <c r="D31" s="4"/>
      <c r="E31" s="1"/>
    </row>
    <row r="32" spans="1:8" ht="25.5" customHeight="1">
      <c r="A32" s="12" t="s">
        <v>4</v>
      </c>
      <c r="B32" s="13" t="s">
        <v>55</v>
      </c>
      <c r="C32" s="14">
        <v>4</v>
      </c>
      <c r="D32" s="49" t="s">
        <v>366</v>
      </c>
    </row>
    <row r="33" spans="1:5" ht="25.5" customHeight="1">
      <c r="A33" s="12" t="s">
        <v>353</v>
      </c>
      <c r="B33" s="13" t="s">
        <v>117</v>
      </c>
      <c r="C33" s="14">
        <v>333</v>
      </c>
      <c r="D33" s="49" t="s">
        <v>366</v>
      </c>
    </row>
    <row r="34" spans="1:5" ht="21.95" customHeight="1">
      <c r="A34" s="4"/>
      <c r="B34" s="4"/>
      <c r="C34" s="8"/>
      <c r="D34" s="4"/>
      <c r="E34" s="1"/>
    </row>
    <row r="35" spans="1:5" ht="21.95" customHeight="1">
      <c r="A35" s="4"/>
      <c r="B35" s="4"/>
      <c r="C35" s="8"/>
      <c r="D35" s="4"/>
      <c r="E35" s="1"/>
    </row>
    <row r="36" spans="1:5" ht="21.95" customHeight="1">
      <c r="A36" s="4"/>
      <c r="B36" s="4"/>
      <c r="C36" s="8"/>
      <c r="D36" s="4"/>
      <c r="E36" s="1"/>
    </row>
    <row r="37" spans="1:5" ht="21.95" customHeight="1">
      <c r="A37" s="4"/>
      <c r="B37" s="4"/>
      <c r="C37" s="8"/>
      <c r="D37" s="4"/>
      <c r="E37" s="1"/>
    </row>
    <row r="38" spans="1:5" ht="21.95" customHeight="1">
      <c r="A38" s="4"/>
      <c r="B38" s="4"/>
      <c r="C38" s="8"/>
      <c r="D38" s="4"/>
      <c r="E38" s="1"/>
    </row>
    <row r="39" spans="1:5" ht="21.95" customHeight="1">
      <c r="A39" s="4"/>
      <c r="B39" s="4"/>
      <c r="C39" s="8"/>
      <c r="D39" s="4"/>
      <c r="E39" s="1"/>
    </row>
    <row r="40" spans="1:5" ht="21.95" customHeight="1">
      <c r="A40" s="4"/>
      <c r="B40" s="4"/>
      <c r="C40" s="8"/>
      <c r="D40" s="4"/>
      <c r="E40" s="1"/>
    </row>
    <row r="41" spans="1:5" ht="21.95" customHeight="1">
      <c r="A41" s="4"/>
      <c r="B41" s="4"/>
      <c r="C41" s="8"/>
      <c r="D41" s="4"/>
      <c r="E41" s="1"/>
    </row>
    <row r="42" spans="1:5" ht="21.95" customHeight="1">
      <c r="A42" s="4"/>
      <c r="B42" s="4"/>
      <c r="C42" s="8"/>
      <c r="D42" s="4"/>
      <c r="E42" s="1"/>
    </row>
    <row r="43" spans="1:5" ht="21.95" customHeight="1">
      <c r="A43" s="4"/>
      <c r="B43" s="4"/>
      <c r="C43" s="8"/>
      <c r="D43" s="4"/>
      <c r="E43" s="1"/>
    </row>
    <row r="44" spans="1:5" ht="21.95" customHeight="1">
      <c r="A44" s="4"/>
      <c r="B44" s="4"/>
      <c r="C44" s="8"/>
      <c r="D44" s="4"/>
      <c r="E44" s="1"/>
    </row>
    <row r="45" spans="1:5" ht="21.95" customHeight="1">
      <c r="A45" s="4"/>
      <c r="B45" s="4"/>
      <c r="C45" s="8"/>
      <c r="D45" s="4"/>
      <c r="E45" s="1"/>
    </row>
    <row r="46" spans="1:5" ht="21.95" customHeight="1">
      <c r="A46" s="4"/>
      <c r="B46" s="4"/>
      <c r="C46" s="8"/>
      <c r="D46" s="4"/>
      <c r="E46" s="1"/>
    </row>
    <row r="47" spans="1:5" ht="21.95" customHeight="1">
      <c r="A47" s="4"/>
      <c r="B47" s="4"/>
      <c r="C47" s="8"/>
      <c r="D47" s="4"/>
      <c r="E47" s="1"/>
    </row>
    <row r="48" spans="1:5" ht="21.95" customHeight="1">
      <c r="A48" s="4"/>
      <c r="B48" s="4"/>
      <c r="C48" s="8"/>
      <c r="D48" s="4"/>
      <c r="E48" s="1"/>
    </row>
    <row r="49" spans="1:5" ht="21.95" customHeight="1">
      <c r="A49" s="4"/>
      <c r="B49" s="4"/>
      <c r="C49" s="8"/>
      <c r="D49" s="4"/>
      <c r="E49" s="1"/>
    </row>
    <row r="50" spans="1:5" ht="21.95" customHeight="1">
      <c r="A50" s="4"/>
      <c r="B50" s="4"/>
      <c r="C50" s="8"/>
      <c r="D50" s="4"/>
      <c r="E50" s="1"/>
    </row>
    <row r="51" spans="1:5" ht="21.95" customHeight="1">
      <c r="A51" s="4"/>
      <c r="B51" s="4"/>
      <c r="C51" s="8"/>
      <c r="D51" s="4"/>
      <c r="E51" s="1"/>
    </row>
    <row r="52" spans="1:5" ht="21.95" customHeight="1">
      <c r="A52" s="4"/>
      <c r="B52" s="4"/>
      <c r="C52" s="8"/>
      <c r="D52" s="4"/>
      <c r="E52" s="1"/>
    </row>
    <row r="53" spans="1:5" ht="21.95" customHeight="1">
      <c r="A53" s="4"/>
      <c r="B53" s="4"/>
      <c r="C53" s="8"/>
      <c r="D53" s="4"/>
      <c r="E53" s="1"/>
    </row>
    <row r="54" spans="1:5" ht="21.95" customHeight="1">
      <c r="A54" s="4"/>
      <c r="B54" s="4"/>
      <c r="C54" s="8"/>
      <c r="D54" s="4"/>
      <c r="E54" s="1"/>
    </row>
    <row r="55" spans="1:5" ht="21.95" customHeight="1">
      <c r="A55" s="4"/>
      <c r="B55" s="4"/>
      <c r="C55" s="8"/>
      <c r="D55" s="4"/>
      <c r="E55" s="1"/>
    </row>
    <row r="56" spans="1:5" ht="21.95" customHeight="1">
      <c r="A56" s="4"/>
      <c r="B56" s="4"/>
      <c r="C56" s="8"/>
      <c r="D56" s="4"/>
      <c r="E56" s="1"/>
    </row>
    <row r="57" spans="1:5" ht="21.95" customHeight="1">
      <c r="A57" s="4"/>
      <c r="B57" s="4"/>
      <c r="C57" s="8"/>
      <c r="D57" s="4"/>
      <c r="E57" s="1"/>
    </row>
    <row r="58" spans="1:5" ht="21.95" customHeight="1">
      <c r="A58" s="4"/>
      <c r="B58" s="4"/>
      <c r="C58" s="8"/>
      <c r="D58" s="4"/>
      <c r="E58" s="1"/>
    </row>
    <row r="59" spans="1:5" ht="21.95" customHeight="1">
      <c r="A59" s="4"/>
      <c r="B59" s="4"/>
      <c r="C59" s="8"/>
      <c r="D59" s="4"/>
      <c r="E59" s="1"/>
    </row>
    <row r="60" spans="1:5" ht="21.95" customHeight="1">
      <c r="A60" s="4"/>
      <c r="B60" s="4"/>
      <c r="C60" s="8"/>
      <c r="D60" s="4"/>
      <c r="E60" s="1"/>
    </row>
    <row r="61" spans="1:5" ht="21.95" customHeight="1">
      <c r="A61" s="4"/>
      <c r="B61" s="4"/>
      <c r="C61" s="8"/>
      <c r="D61" s="4"/>
      <c r="E61" s="1"/>
    </row>
    <row r="62" spans="1:5" ht="21.95" customHeight="1">
      <c r="A62" s="4"/>
      <c r="B62" s="4"/>
      <c r="C62" s="8"/>
      <c r="D62" s="4"/>
      <c r="E62" s="1"/>
    </row>
    <row r="63" spans="1:5" ht="21.95" customHeight="1">
      <c r="A63" s="4"/>
      <c r="B63" s="4"/>
      <c r="C63" s="8"/>
      <c r="D63" s="4"/>
      <c r="E63" s="1"/>
    </row>
    <row r="64" spans="1:5" ht="21.95" customHeight="1">
      <c r="A64" s="4"/>
      <c r="B64" s="4"/>
      <c r="C64" s="8"/>
      <c r="D64" s="4"/>
      <c r="E64" s="1"/>
    </row>
    <row r="65" spans="1:5" ht="21.95" customHeight="1">
      <c r="A65" s="4"/>
      <c r="B65" s="4"/>
      <c r="C65" s="8"/>
      <c r="D65" s="4"/>
      <c r="E65" s="1"/>
    </row>
    <row r="66" spans="1:5" ht="21.95" customHeight="1">
      <c r="A66" s="4"/>
      <c r="B66" s="4"/>
      <c r="C66" s="8"/>
      <c r="D66" s="4"/>
      <c r="E66" s="1"/>
    </row>
    <row r="67" spans="1:5" ht="21.95" customHeight="1">
      <c r="A67" s="4"/>
      <c r="B67" s="4"/>
      <c r="C67" s="8"/>
      <c r="D67" s="4"/>
      <c r="E67" s="1"/>
    </row>
    <row r="68" spans="1:5" ht="21.95" customHeight="1">
      <c r="A68" s="4"/>
      <c r="B68" s="4"/>
      <c r="C68" s="8"/>
      <c r="D68" s="4"/>
      <c r="E68" s="1"/>
    </row>
    <row r="69" spans="1:5" ht="21.95" customHeight="1">
      <c r="A69" s="4"/>
      <c r="B69" s="4"/>
      <c r="C69" s="8"/>
      <c r="D69" s="4"/>
      <c r="E69" s="1"/>
    </row>
    <row r="70" spans="1:5" ht="21.95" customHeight="1">
      <c r="A70" s="4"/>
      <c r="B70" s="4"/>
      <c r="C70" s="8"/>
      <c r="D70" s="4"/>
      <c r="E70" s="1"/>
    </row>
    <row r="71" spans="1:5" ht="21.95" customHeight="1">
      <c r="A71" s="4"/>
      <c r="B71" s="4"/>
      <c r="C71" s="8"/>
      <c r="D71" s="4"/>
      <c r="E71" s="1"/>
    </row>
    <row r="72" spans="1:5" ht="21.95" customHeight="1">
      <c r="A72" s="4"/>
      <c r="B72" s="4"/>
      <c r="C72" s="8"/>
      <c r="D72" s="4"/>
      <c r="E72" s="1"/>
    </row>
    <row r="73" spans="1:5" ht="21.95" customHeight="1">
      <c r="A73" s="4"/>
      <c r="B73" s="4"/>
      <c r="C73" s="8"/>
      <c r="D73" s="4"/>
      <c r="E73" s="1"/>
    </row>
    <row r="74" spans="1:5" ht="21.95" customHeight="1">
      <c r="A74" s="4"/>
      <c r="B74" s="4"/>
      <c r="C74" s="8"/>
      <c r="D74" s="4"/>
      <c r="E74" s="1"/>
    </row>
    <row r="75" spans="1:5" ht="21.95" customHeight="1">
      <c r="A75" s="4"/>
      <c r="B75" s="4"/>
      <c r="C75" s="8"/>
      <c r="D75" s="4"/>
      <c r="E75" s="1"/>
    </row>
    <row r="76" spans="1:5" ht="21.95" customHeight="1">
      <c r="A76" s="4"/>
      <c r="B76" s="4"/>
      <c r="C76" s="8"/>
      <c r="D76" s="4"/>
      <c r="E76" s="1"/>
    </row>
  </sheetData>
  <mergeCells count="1">
    <mergeCell ref="A1:B1"/>
  </mergeCells>
  <conditionalFormatting sqref="G6:G30">
    <cfRule type="expression" dxfId="3" priority="3">
      <formula>ISNUMBER(SEARCH("M",F6))=TRUE</formula>
    </cfRule>
    <cfRule type="expression" dxfId="2" priority="4">
      <formula>ISNUMBER(SEARCH("F",F6))=TRUE</formula>
    </cfRule>
  </conditionalFormatting>
  <conditionalFormatting sqref="H6:H30">
    <cfRule type="expression" dxfId="1" priority="2">
      <formula>ISNUMBER(SEARCH("F",F6))=TRUE</formula>
    </cfRule>
  </conditionalFormatting>
  <conditionalFormatting sqref="H6:H30">
    <cfRule type="expression" dxfId="0" priority="1">
      <formula>ISNUMBER(SEARCH("M",F6))=TRUE</formula>
    </cfRule>
  </conditionalFormatting>
  <printOptions horizontalCentered="1"/>
  <pageMargins left="0.31496062992125984" right="0.31496062992125984" top="0.19685039370078741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First Finishers</vt:lpstr>
      <vt:lpstr>3km</vt:lpstr>
      <vt:lpstr>5km</vt:lpstr>
      <vt:lpstr>10km</vt:lpstr>
      <vt:lpstr>21.1km</vt:lpstr>
      <vt:lpstr>42.2km</vt:lpstr>
      <vt:lpstr>'10km'!Print_Titles</vt:lpstr>
      <vt:lpstr>'21.1km'!Print_Titles</vt:lpstr>
      <vt:lpstr>'3km'!Print_Titles</vt:lpstr>
      <vt:lpstr>'42.2km'!Print_Titles</vt:lpstr>
      <vt:lpstr>'5km'!Print_Titles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Study</dc:creator>
  <cp:lastModifiedBy>User</cp:lastModifiedBy>
  <cp:lastPrinted>2017-02-25T09:11:09Z</cp:lastPrinted>
  <dcterms:created xsi:type="dcterms:W3CDTF">2016-06-17T11:41:27Z</dcterms:created>
  <dcterms:modified xsi:type="dcterms:W3CDTF">2017-03-04T11:00:46Z</dcterms:modified>
</cp:coreProperties>
</file>