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5" windowHeight="11820"/>
  </bookViews>
  <sheets>
    <sheet name="5km" sheetId="1" r:id="rId1"/>
    <sheet name="10km" sheetId="2" r:id="rId2"/>
    <sheet name="21.1km" sheetId="3" r:id="rId3"/>
    <sheet name="42.2km" sheetId="7" r:id="rId4"/>
    <sheet name="First Finishers" sheetId="8" r:id="rId5"/>
  </sheets>
  <definedNames>
    <definedName name="_xlnm._FilterDatabase" localSheetId="1" hidden="1">'10km'!$A$5:$D$38</definedName>
    <definedName name="_xlnm.Print_Titles" localSheetId="1">'10km'!$3:$5</definedName>
    <definedName name="_xlnm.Print_Titles" localSheetId="2">'21.1km'!$3:$5</definedName>
    <definedName name="_xlnm.Print_Titles" localSheetId="3">'42.2km'!$3:$5</definedName>
    <definedName name="_xlnm.Print_Titles" localSheetId="0">'5km'!$1:$1</definedName>
  </definedNames>
  <calcPr calcId="124519"/>
</workbook>
</file>

<file path=xl/calcChain.xml><?xml version="1.0" encoding="utf-8"?>
<calcChain xmlns="http://schemas.openxmlformats.org/spreadsheetml/2006/main">
  <c r="D7" i="1"/>
  <c r="D52" i="2"/>
  <c r="D53"/>
  <c r="D54"/>
  <c r="D55"/>
  <c r="D56"/>
  <c r="D57"/>
  <c r="D43" i="3"/>
  <c r="D18" i="7"/>
  <c r="D17" i="1"/>
  <c r="D6"/>
  <c r="D18"/>
  <c r="D19"/>
  <c r="D20"/>
  <c r="D42" i="2"/>
  <c r="D43"/>
  <c r="D44"/>
  <c r="D45"/>
  <c r="D46"/>
  <c r="D47"/>
  <c r="D36"/>
  <c r="D37"/>
  <c r="D38"/>
  <c r="D39"/>
  <c r="D40"/>
  <c r="D41"/>
  <c r="D35"/>
  <c r="D39" i="3"/>
  <c r="D19" i="7" l="1"/>
  <c r="D38" i="3"/>
  <c r="D34" i="2"/>
  <c r="D17" i="7"/>
  <c r="D24"/>
  <c r="D25"/>
  <c r="D26"/>
  <c r="D27"/>
  <c r="D21"/>
  <c r="D22"/>
  <c r="D12"/>
  <c r="D16"/>
  <c r="D11"/>
  <c r="D23"/>
  <c r="D9"/>
  <c r="D28"/>
  <c r="D13"/>
  <c r="D8"/>
  <c r="D10"/>
  <c r="D14"/>
  <c r="D20"/>
  <c r="D15"/>
  <c r="D7"/>
  <c r="D6"/>
  <c r="H7" l="1"/>
  <c r="G7"/>
  <c r="G20"/>
  <c r="H20"/>
  <c r="H10"/>
  <c r="G10"/>
  <c r="H13"/>
  <c r="G13"/>
  <c r="H9"/>
  <c r="G9"/>
  <c r="G11"/>
  <c r="H11"/>
  <c r="H12"/>
  <c r="G12"/>
  <c r="H21"/>
  <c r="G21"/>
  <c r="G26"/>
  <c r="H26"/>
  <c r="G24"/>
  <c r="H24"/>
  <c r="H19"/>
  <c r="G19"/>
  <c r="H6"/>
  <c r="G6"/>
  <c r="H15"/>
  <c r="G15"/>
  <c r="G14"/>
  <c r="H14"/>
  <c r="H8"/>
  <c r="G8"/>
  <c r="H28"/>
  <c r="G28"/>
  <c r="H23"/>
  <c r="G23"/>
  <c r="G16"/>
  <c r="H16"/>
  <c r="G22"/>
  <c r="H22"/>
  <c r="H27"/>
  <c r="G27"/>
  <c r="H25"/>
  <c r="G25"/>
  <c r="H17"/>
  <c r="G17"/>
  <c r="G18"/>
  <c r="H18"/>
  <c r="D6" i="3"/>
  <c r="D42"/>
  <c r="D10"/>
  <c r="D12"/>
  <c r="D11"/>
  <c r="D13"/>
  <c r="D40"/>
  <c r="D14"/>
  <c r="D8"/>
  <c r="D15"/>
  <c r="D41"/>
  <c r="D16"/>
  <c r="D17"/>
  <c r="D9"/>
  <c r="D18"/>
  <c r="D19"/>
  <c r="D20"/>
  <c r="D7"/>
  <c r="D21"/>
  <c r="D22"/>
  <c r="D23"/>
  <c r="D24"/>
  <c r="D25"/>
  <c r="D28"/>
  <c r="D26"/>
  <c r="D27"/>
  <c r="D29"/>
  <c r="D30"/>
  <c r="D31"/>
  <c r="D32"/>
  <c r="D33"/>
  <c r="D34"/>
  <c r="D35"/>
  <c r="D36"/>
  <c r="D37"/>
  <c r="D12" i="2"/>
  <c r="D6"/>
  <c r="D13"/>
  <c r="D48"/>
  <c r="D49"/>
  <c r="D16"/>
  <c r="D14"/>
  <c r="D15"/>
  <c r="D17"/>
  <c r="D50"/>
  <c r="D18"/>
  <c r="D19"/>
  <c r="D20"/>
  <c r="D21"/>
  <c r="D22"/>
  <c r="D23"/>
  <c r="D9"/>
  <c r="D7"/>
  <c r="D24"/>
  <c r="D8"/>
  <c r="D25"/>
  <c r="D26"/>
  <c r="D11"/>
  <c r="D51"/>
  <c r="D27"/>
  <c r="D28"/>
  <c r="D29"/>
  <c r="D30"/>
  <c r="D31"/>
  <c r="D32"/>
  <c r="D33"/>
  <c r="D10"/>
  <c r="D8" i="1"/>
  <c r="D9"/>
  <c r="D10"/>
  <c r="D11"/>
  <c r="D12"/>
  <c r="D13"/>
  <c r="D14"/>
  <c r="D15"/>
  <c r="D16"/>
  <c r="G7" l="1"/>
  <c r="H7"/>
  <c r="H20"/>
  <c r="G20"/>
  <c r="G19"/>
  <c r="G18"/>
  <c r="H18"/>
  <c r="G17"/>
  <c r="H19"/>
  <c r="H17"/>
  <c r="G55" i="2"/>
  <c r="G56"/>
  <c r="G53"/>
  <c r="G54"/>
  <c r="H53"/>
  <c r="H54"/>
  <c r="H52"/>
  <c r="G57"/>
  <c r="H56"/>
  <c r="H57"/>
  <c r="H55"/>
  <c r="G52"/>
  <c r="H16" i="1"/>
  <c r="G16"/>
  <c r="H15"/>
  <c r="G15"/>
  <c r="H14"/>
  <c r="G14"/>
  <c r="H13"/>
  <c r="G13"/>
  <c r="H12"/>
  <c r="G12"/>
  <c r="H11"/>
  <c r="G11"/>
  <c r="H10"/>
  <c r="G10"/>
  <c r="H9"/>
  <c r="G9"/>
  <c r="H8"/>
  <c r="G8"/>
  <c r="G6"/>
  <c r="H6"/>
  <c r="H51" i="2"/>
  <c r="G51"/>
  <c r="H50"/>
  <c r="G50"/>
  <c r="H49"/>
  <c r="G49"/>
  <c r="H48"/>
  <c r="G48"/>
  <c r="H46"/>
  <c r="G47"/>
  <c r="G46"/>
  <c r="G45"/>
  <c r="G44"/>
  <c r="G43"/>
  <c r="G42"/>
  <c r="H38"/>
  <c r="H34"/>
  <c r="H30"/>
  <c r="H26"/>
  <c r="H22"/>
  <c r="H18"/>
  <c r="H14"/>
  <c r="H6"/>
  <c r="G40"/>
  <c r="G38"/>
  <c r="G36"/>
  <c r="G34"/>
  <c r="G32"/>
  <c r="G30"/>
  <c r="G28"/>
  <c r="G26"/>
  <c r="G24"/>
  <c r="G22"/>
  <c r="G20"/>
  <c r="G18"/>
  <c r="G16"/>
  <c r="G14"/>
  <c r="G12"/>
  <c r="G10"/>
  <c r="G8"/>
  <c r="H41"/>
  <c r="H37"/>
  <c r="H33"/>
  <c r="H29"/>
  <c r="H25"/>
  <c r="H21"/>
  <c r="H17"/>
  <c r="H13"/>
  <c r="H10"/>
  <c r="H8"/>
  <c r="H15"/>
  <c r="H9"/>
  <c r="H7"/>
  <c r="H47"/>
  <c r="H44"/>
  <c r="H45"/>
  <c r="H42"/>
  <c r="H43"/>
  <c r="G6"/>
  <c r="H40"/>
  <c r="H36"/>
  <c r="H32"/>
  <c r="H28"/>
  <c r="H24"/>
  <c r="H20"/>
  <c r="H16"/>
  <c r="H12"/>
  <c r="G41"/>
  <c r="G39"/>
  <c r="G37"/>
  <c r="G35"/>
  <c r="G33"/>
  <c r="G31"/>
  <c r="G29"/>
  <c r="G27"/>
  <c r="G25"/>
  <c r="G23"/>
  <c r="G21"/>
  <c r="G19"/>
  <c r="G17"/>
  <c r="G15"/>
  <c r="G13"/>
  <c r="G11"/>
  <c r="G9"/>
  <c r="G7"/>
  <c r="H39"/>
  <c r="H35"/>
  <c r="H31"/>
  <c r="H27"/>
  <c r="H23"/>
  <c r="H19"/>
  <c r="H11"/>
  <c r="G43" i="3"/>
  <c r="G40"/>
  <c r="H40"/>
  <c r="H43"/>
  <c r="G42"/>
  <c r="H42"/>
  <c r="G41"/>
  <c r="H39"/>
  <c r="H41"/>
  <c r="G39"/>
  <c r="G38"/>
  <c r="H38"/>
  <c r="H37"/>
  <c r="G37"/>
  <c r="G36"/>
  <c r="H36"/>
  <c r="G35"/>
  <c r="H35"/>
  <c r="G34"/>
  <c r="H34"/>
  <c r="G33"/>
  <c r="H33"/>
  <c r="G32"/>
  <c r="H32"/>
  <c r="G31"/>
  <c r="H31"/>
  <c r="G30"/>
  <c r="H30"/>
  <c r="G29"/>
  <c r="H29"/>
  <c r="G28"/>
  <c r="H28"/>
  <c r="G27"/>
  <c r="H27"/>
  <c r="G26"/>
  <c r="H26"/>
  <c r="G25"/>
  <c r="H25"/>
  <c r="G24"/>
  <c r="H24"/>
  <c r="G23"/>
  <c r="H23"/>
  <c r="G22"/>
  <c r="H22"/>
  <c r="G21"/>
  <c r="H21"/>
  <c r="G20"/>
  <c r="H20"/>
  <c r="G19"/>
  <c r="H19"/>
  <c r="G18"/>
  <c r="H18"/>
  <c r="G17"/>
  <c r="H17"/>
  <c r="G16"/>
  <c r="H16"/>
  <c r="G15"/>
  <c r="H15"/>
  <c r="G14"/>
  <c r="H14"/>
  <c r="G13"/>
  <c r="H13"/>
  <c r="G12"/>
  <c r="H12"/>
  <c r="G11"/>
  <c r="H11"/>
  <c r="G10"/>
  <c r="H10"/>
  <c r="G9"/>
  <c r="H9"/>
  <c r="G8"/>
  <c r="H8"/>
  <c r="H7"/>
  <c r="G7"/>
  <c r="G6"/>
  <c r="H6"/>
</calcChain>
</file>

<file path=xl/sharedStrings.xml><?xml version="1.0" encoding="utf-8"?>
<sst xmlns="http://schemas.openxmlformats.org/spreadsheetml/2006/main" count="479" uniqueCount="269">
  <si>
    <t>Cresp</t>
  </si>
  <si>
    <t>Naomi</t>
  </si>
  <si>
    <t>Colin</t>
  </si>
  <si>
    <t>Ware-Lane</t>
  </si>
  <si>
    <t>Belinda</t>
  </si>
  <si>
    <t>Parr</t>
  </si>
  <si>
    <t>Karen</t>
  </si>
  <si>
    <t>Matthew</t>
  </si>
  <si>
    <t>Tracy</t>
  </si>
  <si>
    <t>Bill</t>
  </si>
  <si>
    <t>Eldridge</t>
  </si>
  <si>
    <t>Sharlene</t>
  </si>
  <si>
    <t>Vears</t>
  </si>
  <si>
    <t>Katie</t>
  </si>
  <si>
    <t>Matthews</t>
  </si>
  <si>
    <t>Amanda</t>
  </si>
  <si>
    <t>Tori</t>
  </si>
  <si>
    <t>Brookes</t>
  </si>
  <si>
    <t>Simon</t>
  </si>
  <si>
    <t>Chris</t>
  </si>
  <si>
    <t>David</t>
  </si>
  <si>
    <t>Ali</t>
  </si>
  <si>
    <t>Young</t>
  </si>
  <si>
    <t>Andrew</t>
  </si>
  <si>
    <t>Dianne</t>
  </si>
  <si>
    <t>Day</t>
  </si>
  <si>
    <t>Michelle</t>
  </si>
  <si>
    <t>Hughes</t>
  </si>
  <si>
    <t>McElroy</t>
  </si>
  <si>
    <t>Scott</t>
  </si>
  <si>
    <t>Trevor</t>
  </si>
  <si>
    <t>Carpenter</t>
  </si>
  <si>
    <t>Julie</t>
  </si>
  <si>
    <t>Louise</t>
  </si>
  <si>
    <t>Pienaar</t>
  </si>
  <si>
    <t>Michael</t>
  </si>
  <si>
    <t>Willison</t>
  </si>
  <si>
    <t>Fiona</t>
  </si>
  <si>
    <t>Paul</t>
  </si>
  <si>
    <t>Kate</t>
  </si>
  <si>
    <t>Samantha</t>
  </si>
  <si>
    <t>Darren</t>
  </si>
  <si>
    <t>Pikramenos</t>
  </si>
  <si>
    <t>Collins</t>
  </si>
  <si>
    <t>Timothy</t>
  </si>
  <si>
    <t>Horton</t>
  </si>
  <si>
    <t>Rob</t>
  </si>
  <si>
    <t>Robinson</t>
  </si>
  <si>
    <t>Jenny</t>
  </si>
  <si>
    <t>Smith</t>
  </si>
  <si>
    <t>Bennett</t>
  </si>
  <si>
    <t>Peter</t>
  </si>
  <si>
    <t>Glenn</t>
  </si>
  <si>
    <t>Craig</t>
  </si>
  <si>
    <t>Brooks</t>
  </si>
  <si>
    <t>Grant</t>
  </si>
  <si>
    <t>Dave</t>
  </si>
  <si>
    <t>Haddy</t>
  </si>
  <si>
    <t>BIB #</t>
  </si>
  <si>
    <t>FIRST</t>
  </si>
  <si>
    <t>LAST</t>
  </si>
  <si>
    <t>EVENT:</t>
  </si>
  <si>
    <t>EVENT ACTUAL START TIME:</t>
  </si>
  <si>
    <t>Finish Time</t>
  </si>
  <si>
    <t>10km</t>
  </si>
  <si>
    <t>21.1km</t>
  </si>
  <si>
    <t>42.2km</t>
  </si>
  <si>
    <t>Clock Time</t>
  </si>
  <si>
    <t>Gender</t>
  </si>
  <si>
    <t>F</t>
  </si>
  <si>
    <t>M</t>
  </si>
  <si>
    <t>Overall Rank</t>
  </si>
  <si>
    <t>Rank in Gender</t>
  </si>
  <si>
    <t>Tanya</t>
  </si>
  <si>
    <t>Gill</t>
  </si>
  <si>
    <t>White</t>
  </si>
  <si>
    <t>Wendy</t>
  </si>
  <si>
    <t>Kozul</t>
  </si>
  <si>
    <t>Harris</t>
  </si>
  <si>
    <t>Wickman</t>
  </si>
  <si>
    <t>Linda</t>
  </si>
  <si>
    <t>Kelly-Anne</t>
  </si>
  <si>
    <t>Urquhart</t>
  </si>
  <si>
    <t>Cherie</t>
  </si>
  <si>
    <t>Rothery</t>
  </si>
  <si>
    <t>Todd</t>
  </si>
  <si>
    <t>Neil</t>
  </si>
  <si>
    <t>Hoskins</t>
  </si>
  <si>
    <t>Jane</t>
  </si>
  <si>
    <t>Glacken</t>
  </si>
  <si>
    <t>Mahoney</t>
  </si>
  <si>
    <t>Tappouras</t>
  </si>
  <si>
    <t>Anna</t>
  </si>
  <si>
    <t>Erin</t>
  </si>
  <si>
    <t>Karin (KAZZ)</t>
  </si>
  <si>
    <t>Jacqueline</t>
  </si>
  <si>
    <t>Abbott</t>
  </si>
  <si>
    <t>Berry</t>
  </si>
  <si>
    <t>Kuhne</t>
  </si>
  <si>
    <t>Brad (Barney)</t>
  </si>
  <si>
    <t>First Finishers</t>
  </si>
  <si>
    <t>Event</t>
  </si>
  <si>
    <t>Male</t>
  </si>
  <si>
    <t>Female</t>
  </si>
  <si>
    <t>10KM</t>
  </si>
  <si>
    <t>21.1KM</t>
  </si>
  <si>
    <t>42.2KM</t>
  </si>
  <si>
    <t>John</t>
  </si>
  <si>
    <t>5KM</t>
  </si>
  <si>
    <t>Cassie</t>
  </si>
  <si>
    <t>Tonkin</t>
  </si>
  <si>
    <t>Maughan</t>
  </si>
  <si>
    <t>Cheryl</t>
  </si>
  <si>
    <t>Symons</t>
  </si>
  <si>
    <t>Reegan</t>
  </si>
  <si>
    <t>Knowles</t>
  </si>
  <si>
    <t>Lockwood</t>
  </si>
  <si>
    <t>Hebhardt</t>
  </si>
  <si>
    <t>Tracey</t>
  </si>
  <si>
    <t>Linney</t>
  </si>
  <si>
    <t>Marriott</t>
  </si>
  <si>
    <t>Styles</t>
  </si>
  <si>
    <t>McKenna</t>
  </si>
  <si>
    <t>Aucamp</t>
  </si>
  <si>
    <t>Hood</t>
  </si>
  <si>
    <t>Steel</t>
  </si>
  <si>
    <t>Chris (Glacks)</t>
  </si>
  <si>
    <t>Alderson</t>
  </si>
  <si>
    <t>Tahlia</t>
  </si>
  <si>
    <t>Melino</t>
  </si>
  <si>
    <t>Christine</t>
  </si>
  <si>
    <t>Holliday</t>
  </si>
  <si>
    <t>Greg</t>
  </si>
  <si>
    <t>Rowe</t>
  </si>
  <si>
    <t>Coralie</t>
  </si>
  <si>
    <t>Duckworth</t>
  </si>
  <si>
    <t>Veronica</t>
  </si>
  <si>
    <t>Lee</t>
  </si>
  <si>
    <t>Rebecca</t>
  </si>
  <si>
    <t>Carwana</t>
  </si>
  <si>
    <t>Minett</t>
  </si>
  <si>
    <t>Lynch</t>
  </si>
  <si>
    <t>Hayley</t>
  </si>
  <si>
    <t>Teale</t>
  </si>
  <si>
    <t>Lomax</t>
  </si>
  <si>
    <t>Alice</t>
  </si>
  <si>
    <t>Powell</t>
  </si>
  <si>
    <t>Maier</t>
  </si>
  <si>
    <t>Hattam</t>
  </si>
  <si>
    <t>Graham</t>
  </si>
  <si>
    <t>Cooper</t>
  </si>
  <si>
    <t>Harrison</t>
  </si>
  <si>
    <t>Stephenson</t>
  </si>
  <si>
    <t>Kerry</t>
  </si>
  <si>
    <t>Owens</t>
  </si>
  <si>
    <t>Rush</t>
  </si>
  <si>
    <t>Rachel</t>
  </si>
  <si>
    <t>Daw</t>
  </si>
  <si>
    <t>Manni</t>
  </si>
  <si>
    <t>Wright</t>
  </si>
  <si>
    <t>Taylor</t>
  </si>
  <si>
    <t>Pisani</t>
  </si>
  <si>
    <t>Ramkumar</t>
  </si>
  <si>
    <t>Hilder</t>
  </si>
  <si>
    <t>von Einem</t>
  </si>
  <si>
    <t>Shannon (The Cannon)</t>
  </si>
  <si>
    <t>James (Jim)</t>
  </si>
  <si>
    <t>Jansen van Rensburg</t>
  </si>
  <si>
    <t>Graham "G"</t>
  </si>
  <si>
    <t>Carrie</t>
  </si>
  <si>
    <t>Yu</t>
  </si>
  <si>
    <t>McGowan</t>
  </si>
  <si>
    <t>LInna</t>
  </si>
  <si>
    <t>Phu</t>
  </si>
  <si>
    <t>Anthony</t>
  </si>
  <si>
    <t>Watts</t>
  </si>
  <si>
    <t>Hall</t>
  </si>
  <si>
    <t>Dennis</t>
  </si>
  <si>
    <t>Hoiberg</t>
  </si>
  <si>
    <t>Harker</t>
  </si>
  <si>
    <t>Oliver</t>
  </si>
  <si>
    <t>Wieczorek</t>
  </si>
  <si>
    <t>Fincher</t>
  </si>
  <si>
    <t>Jewis</t>
  </si>
  <si>
    <t>Dale</t>
  </si>
  <si>
    <t>Pill</t>
  </si>
  <si>
    <t>Samara</t>
  </si>
  <si>
    <t>Morgan</t>
  </si>
  <si>
    <t>Parsons</t>
  </si>
  <si>
    <t>Jodie</t>
  </si>
  <si>
    <t>Bonney</t>
  </si>
  <si>
    <t>Joynes</t>
  </si>
  <si>
    <t>Kirsty</t>
  </si>
  <si>
    <t>Kelly</t>
  </si>
  <si>
    <t>Briony</t>
  </si>
  <si>
    <t>Bullard</t>
  </si>
  <si>
    <t>Yeing</t>
  </si>
  <si>
    <t>Jabornický</t>
  </si>
  <si>
    <t>McKie</t>
  </si>
  <si>
    <t>Claire</t>
  </si>
  <si>
    <t>Fuller</t>
  </si>
  <si>
    <t>Stoeckel</t>
  </si>
  <si>
    <t>Cooke</t>
  </si>
  <si>
    <t>Christopher</t>
  </si>
  <si>
    <t>Rhoda</t>
  </si>
  <si>
    <t>Downie</t>
  </si>
  <si>
    <t>Katrina</t>
  </si>
  <si>
    <t>Baker</t>
  </si>
  <si>
    <t>Annette</t>
  </si>
  <si>
    <t>Balaam</t>
  </si>
  <si>
    <t>McColl</t>
  </si>
  <si>
    <t>Brokensha</t>
  </si>
  <si>
    <t>Dunlevey</t>
  </si>
  <si>
    <t>Martyn</t>
  </si>
  <si>
    <t>Carl</t>
  </si>
  <si>
    <t>Hurd</t>
  </si>
  <si>
    <t>Lucas</t>
  </si>
  <si>
    <t>Reiter</t>
  </si>
  <si>
    <t>Woolger</t>
  </si>
  <si>
    <t>Fejer</t>
  </si>
  <si>
    <t>Melinda (Mel)</t>
  </si>
  <si>
    <t>Anna (Penguin)</t>
  </si>
  <si>
    <t>Christine (Beetle)</t>
  </si>
  <si>
    <t>Teresa</t>
  </si>
  <si>
    <t>Wynd</t>
  </si>
  <si>
    <t>Diana</t>
  </si>
  <si>
    <t>Massey</t>
  </si>
  <si>
    <t>Maddie</t>
  </si>
  <si>
    <t>Piper</t>
  </si>
  <si>
    <t>Conlon</t>
  </si>
  <si>
    <t>Jacob</t>
  </si>
  <si>
    <t>Ethan</t>
  </si>
  <si>
    <t>Katelyn</t>
  </si>
  <si>
    <t>Jacqui</t>
  </si>
  <si>
    <t>Logan</t>
  </si>
  <si>
    <t>Nichol</t>
  </si>
  <si>
    <t>Kimberley</t>
  </si>
  <si>
    <t>Debbie</t>
  </si>
  <si>
    <t>Campo</t>
  </si>
  <si>
    <t>5km</t>
  </si>
  <si>
    <t>Elaine</t>
  </si>
  <si>
    <t>Reyes</t>
  </si>
  <si>
    <t>DNS</t>
  </si>
  <si>
    <t>Victoria</t>
  </si>
  <si>
    <t>Delmedico</t>
  </si>
  <si>
    <t>Govindaraj</t>
  </si>
  <si>
    <t>McKibbon</t>
  </si>
  <si>
    <t>Noris</t>
  </si>
  <si>
    <t>Rajeev</t>
  </si>
  <si>
    <t>Tiwari</t>
  </si>
  <si>
    <t>Chris Taylor (452) - 1:26:05</t>
  </si>
  <si>
    <t>Peter Fincher (80) - 43:41</t>
  </si>
  <si>
    <t>Jacob Conlon (102) - 34:46</t>
  </si>
  <si>
    <t>Reegan Knowles (7) - 3:35:35</t>
  </si>
  <si>
    <t>Karen Pienaar (451) - 1:33:16</t>
  </si>
  <si>
    <t>Cherie Rothery (27) - 49:35</t>
  </si>
  <si>
    <t>Katelyn Teale (104) - 27:34</t>
  </si>
  <si>
    <t>DNF</t>
  </si>
  <si>
    <t>Andrea</t>
  </si>
  <si>
    <t>Simone</t>
  </si>
  <si>
    <t>Danie</t>
  </si>
  <si>
    <t>Vic</t>
  </si>
  <si>
    <t>Kathryn</t>
  </si>
  <si>
    <t>Janet</t>
  </si>
  <si>
    <t>Kieron</t>
  </si>
  <si>
    <t>Alistair</t>
  </si>
  <si>
    <t>Ian</t>
  </si>
  <si>
    <t>35kms</t>
  </si>
  <si>
    <t>Matthew McKenna (107) - 3:01:11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</si>
</sst>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15">
    <font>
      <sz val="11"/>
      <color theme="1"/>
      <name val="Calibri"/>
      <family val="2"/>
      <scheme val="minor"/>
    </font>
    <font>
      <sz val="12"/>
      <color rgb="FF1D212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9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164" fontId="8" fillId="0" borderId="3" xfId="0" applyNumberFormat="1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2" borderId="4" xfId="0" applyFont="1" applyFill="1" applyBorder="1"/>
    <xf numFmtId="0" fontId="12" fillId="2" borderId="5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1" fillId="0" borderId="7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21" fontId="14" fillId="0" borderId="1" xfId="0" applyNumberFormat="1" applyFont="1" applyFill="1" applyBorder="1" applyAlignment="1">
      <alignment vertical="center" wrapText="1"/>
    </xf>
    <xf numFmtId="20" fontId="13" fillId="0" borderId="2" xfId="0" applyNumberFormat="1" applyFont="1" applyBorder="1" applyAlignment="1">
      <alignment horizontal="center" vertical="center"/>
    </xf>
    <xf numFmtId="21" fontId="14" fillId="0" borderId="1" xfId="0" applyNumberFormat="1" applyFont="1" applyBorder="1" applyAlignment="1">
      <alignment vertical="center"/>
    </xf>
    <xf numFmtId="46" fontId="14" fillId="0" borderId="1" xfId="0" applyNumberFormat="1" applyFont="1" applyBorder="1" applyAlignment="1">
      <alignment vertical="center" wrapText="1"/>
    </xf>
    <xf numFmtId="46" fontId="14" fillId="0" borderId="1" xfId="0" applyNumberFormat="1" applyFont="1" applyBorder="1" applyAlignment="1">
      <alignment vertical="center"/>
    </xf>
    <xf numFmtId="46" fontId="14" fillId="0" borderId="1" xfId="0" applyNumberFormat="1" applyFont="1" applyFill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21" fontId="14" fillId="0" borderId="0" xfId="0" applyNumberFormat="1" applyFont="1" applyBorder="1" applyAlignment="1">
      <alignment vertical="center"/>
    </xf>
    <xf numFmtId="46" fontId="14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165" fontId="14" fillId="0" borderId="1" xfId="0" applyNumberFormat="1" applyFont="1" applyBorder="1" applyAlignment="1">
      <alignment vertical="center"/>
    </xf>
    <xf numFmtId="46" fontId="14" fillId="0" borderId="1" xfId="0" applyNumberFormat="1" applyFont="1" applyFill="1" applyBorder="1" applyAlignment="1">
      <alignment vertical="center" wrapText="1"/>
    </xf>
    <xf numFmtId="46" fontId="14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65" fontId="14" fillId="3" borderId="1" xfId="0" applyNumberFormat="1" applyFont="1" applyFill="1" applyBorder="1" applyAlignment="1">
      <alignment vertical="center"/>
    </xf>
    <xf numFmtId="21" fontId="14" fillId="3" borderId="1" xfId="0" applyNumberFormat="1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/>
    </xf>
    <xf numFmtId="21" fontId="1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1" fontId="0" fillId="0" borderId="1" xfId="0" applyNumberFormat="1" applyBorder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20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6"/>
  <sheetViews>
    <sheetView tabSelected="1" topLeftCell="A7" workbookViewId="0">
      <selection activeCell="D23" sqref="D23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1.85546875" bestFit="1" customWidth="1"/>
    <col min="5" max="5" width="11.42578125" bestFit="1" customWidth="1"/>
    <col min="7" max="8" width="10.140625" customWidth="1"/>
  </cols>
  <sheetData>
    <row r="1" spans="1:8" ht="31.5" customHeight="1" thickTop="1" thickBot="1">
      <c r="A1" s="61" t="s">
        <v>62</v>
      </c>
      <c r="B1" s="61"/>
      <c r="C1" s="17"/>
      <c r="D1" s="36">
        <v>0.375</v>
      </c>
      <c r="E1" s="18">
        <v>0.25</v>
      </c>
    </row>
    <row r="2" spans="1:8" ht="6.75" customHeight="1" thickTop="1">
      <c r="A2" s="7"/>
      <c r="B2" s="5"/>
    </row>
    <row r="3" spans="1:8" ht="31.5" customHeight="1">
      <c r="A3" s="7" t="s">
        <v>61</v>
      </c>
      <c r="B3" s="6" t="s">
        <v>239</v>
      </c>
    </row>
    <row r="4" spans="1:8" ht="18" customHeight="1">
      <c r="A4" s="2"/>
      <c r="C4" s="3"/>
      <c r="D4" s="3"/>
    </row>
    <row r="5" spans="1:8" ht="31.5">
      <c r="A5" s="19" t="s">
        <v>59</v>
      </c>
      <c r="B5" s="19" t="s">
        <v>60</v>
      </c>
      <c r="C5" s="20" t="s">
        <v>58</v>
      </c>
      <c r="D5" s="21" t="s">
        <v>63</v>
      </c>
      <c r="E5" s="21" t="s">
        <v>67</v>
      </c>
      <c r="F5" s="21" t="s">
        <v>68</v>
      </c>
      <c r="G5" s="22" t="s">
        <v>71</v>
      </c>
      <c r="H5" s="22" t="s">
        <v>72</v>
      </c>
    </row>
    <row r="6" spans="1:8" ht="26.1" customHeight="1">
      <c r="A6" s="12" t="s">
        <v>88</v>
      </c>
      <c r="B6" s="13" t="s">
        <v>234</v>
      </c>
      <c r="C6" s="9">
        <v>18</v>
      </c>
      <c r="D6" s="49">
        <f t="shared" ref="D6:D20" si="0">IFERROR(E6-($D$1-$E$1),"")</f>
        <v>3.0613425925925947E-2</v>
      </c>
      <c r="E6" s="35">
        <v>0.15561342592592595</v>
      </c>
      <c r="F6" s="33" t="s">
        <v>69</v>
      </c>
      <c r="G6" s="26">
        <f t="shared" ref="G6:G20" si="1">IF(OR(E6="",E6="(?)"),"Not Recorded",RANK(D6,$D$6:$D$20,1))</f>
        <v>10</v>
      </c>
      <c r="H6" s="26">
        <f t="shared" ref="H6:H20" si="2">IF(OR(E6="",E6="(?)"),"Not Recorded",SUMPRODUCT((F6=$F$6:$F$20)*(D6&gt;$D$6:$D$20))+1)</f>
        <v>7</v>
      </c>
    </row>
    <row r="7" spans="1:8" ht="26.1" customHeight="1">
      <c r="A7" s="12" t="s">
        <v>223</v>
      </c>
      <c r="B7" s="13" t="s">
        <v>224</v>
      </c>
      <c r="C7" s="9">
        <v>93</v>
      </c>
      <c r="D7" s="49">
        <f t="shared" ref="D7" si="3">IFERROR(E7-($D$1-$E$1),"")</f>
        <v>4.2743055555555548E-2</v>
      </c>
      <c r="E7" s="35">
        <v>0.16774305555555555</v>
      </c>
      <c r="F7" s="33" t="s">
        <v>69</v>
      </c>
      <c r="G7" s="26">
        <f t="shared" ref="G7" si="4">IF(OR(E7="",E7="(?)"),"Not Recorded",RANK(D7,$D$6:$D$20,1))</f>
        <v>12</v>
      </c>
      <c r="H7" s="26">
        <f t="shared" ref="H7" si="5">IF(OR(E7="",E7="(?)"),"Not Recorded",SUMPRODUCT((F7=$F$6:$F$20)*(D7&gt;$D$6:$D$20))+1)</f>
        <v>9</v>
      </c>
    </row>
    <row r="8" spans="1:8" ht="26.1" customHeight="1">
      <c r="A8" s="12" t="s">
        <v>225</v>
      </c>
      <c r="B8" s="13" t="s">
        <v>226</v>
      </c>
      <c r="C8" s="9">
        <v>95</v>
      </c>
      <c r="D8" s="49">
        <f t="shared" si="0"/>
        <v>2.2696759259259264E-2</v>
      </c>
      <c r="E8" s="35">
        <v>0.14769675925925926</v>
      </c>
      <c r="F8" s="33" t="s">
        <v>69</v>
      </c>
      <c r="G8" s="26">
        <f t="shared" si="1"/>
        <v>4</v>
      </c>
      <c r="H8" s="26">
        <f t="shared" si="2"/>
        <v>4</v>
      </c>
    </row>
    <row r="9" spans="1:8" ht="26.1" customHeight="1">
      <c r="A9" s="12" t="s">
        <v>23</v>
      </c>
      <c r="B9" s="13" t="s">
        <v>49</v>
      </c>
      <c r="C9" s="9">
        <v>96</v>
      </c>
      <c r="D9" s="49">
        <f t="shared" si="0"/>
        <v>2.416666666666667E-2</v>
      </c>
      <c r="E9" s="35">
        <v>0.14916666666666667</v>
      </c>
      <c r="F9" s="33" t="s">
        <v>70</v>
      </c>
      <c r="G9" s="26">
        <f t="shared" si="1"/>
        <v>6</v>
      </c>
      <c r="H9" s="26">
        <f t="shared" si="2"/>
        <v>2</v>
      </c>
    </row>
    <row r="10" spans="1:8" ht="26.1" customHeight="1">
      <c r="A10" s="12" t="s">
        <v>227</v>
      </c>
      <c r="B10" s="13" t="s">
        <v>49</v>
      </c>
      <c r="C10" s="9">
        <v>97</v>
      </c>
      <c r="D10" s="49">
        <f t="shared" si="0"/>
        <v>2.2627314814814808E-2</v>
      </c>
      <c r="E10" s="35">
        <v>0.14762731481481481</v>
      </c>
      <c r="F10" s="33" t="s">
        <v>69</v>
      </c>
      <c r="G10" s="26">
        <f t="shared" si="1"/>
        <v>2</v>
      </c>
      <c r="H10" s="26">
        <f t="shared" si="2"/>
        <v>2</v>
      </c>
    </row>
    <row r="11" spans="1:8" ht="26.1" customHeight="1">
      <c r="A11" s="12" t="s">
        <v>228</v>
      </c>
      <c r="B11" s="13" t="s">
        <v>49</v>
      </c>
      <c r="C11" s="9">
        <v>98</v>
      </c>
      <c r="D11" s="49">
        <f t="shared" si="0"/>
        <v>2.2650462962962969E-2</v>
      </c>
      <c r="E11" s="35">
        <v>0.14765046296296297</v>
      </c>
      <c r="F11" s="33" t="s">
        <v>69</v>
      </c>
      <c r="G11" s="26">
        <f t="shared" si="1"/>
        <v>3</v>
      </c>
      <c r="H11" s="26">
        <f t="shared" si="2"/>
        <v>3</v>
      </c>
    </row>
    <row r="12" spans="1:8" ht="26.1" customHeight="1">
      <c r="A12" s="12" t="s">
        <v>93</v>
      </c>
      <c r="B12" s="13" t="s">
        <v>229</v>
      </c>
      <c r="C12" s="9">
        <v>101</v>
      </c>
      <c r="D12" s="49">
        <f t="shared" si="0"/>
        <v>2.7233796296296298E-2</v>
      </c>
      <c r="E12" s="35">
        <v>0.1522337962962963</v>
      </c>
      <c r="F12" s="33" t="s">
        <v>69</v>
      </c>
      <c r="G12" s="26">
        <f t="shared" si="1"/>
        <v>7</v>
      </c>
      <c r="H12" s="26">
        <f t="shared" si="2"/>
        <v>5</v>
      </c>
    </row>
    <row r="13" spans="1:8" ht="26.1" customHeight="1">
      <c r="A13" s="12" t="s">
        <v>230</v>
      </c>
      <c r="B13" s="13" t="s">
        <v>229</v>
      </c>
      <c r="C13" s="9">
        <v>102</v>
      </c>
      <c r="D13" s="49">
        <f t="shared" si="0"/>
        <v>2.4143518518518509E-2</v>
      </c>
      <c r="E13" s="35">
        <v>0.14914351851851851</v>
      </c>
      <c r="F13" s="33" t="s">
        <v>70</v>
      </c>
      <c r="G13" s="26">
        <f t="shared" si="1"/>
        <v>5</v>
      </c>
      <c r="H13" s="26">
        <f t="shared" si="2"/>
        <v>1</v>
      </c>
    </row>
    <row r="14" spans="1:8" ht="26.1" customHeight="1">
      <c r="A14" s="12" t="s">
        <v>231</v>
      </c>
      <c r="B14" s="13" t="s">
        <v>229</v>
      </c>
      <c r="C14" s="9">
        <v>103</v>
      </c>
      <c r="D14" s="49">
        <f t="shared" si="0"/>
        <v>2.7256944444444459E-2</v>
      </c>
      <c r="E14" s="35">
        <v>0.15225694444444446</v>
      </c>
      <c r="F14" s="33" t="s">
        <v>70</v>
      </c>
      <c r="G14" s="26">
        <f t="shared" si="1"/>
        <v>8</v>
      </c>
      <c r="H14" s="26">
        <f t="shared" si="2"/>
        <v>3</v>
      </c>
    </row>
    <row r="15" spans="1:8" ht="26.1" customHeight="1">
      <c r="A15" s="12" t="s">
        <v>232</v>
      </c>
      <c r="B15" s="13" t="s">
        <v>143</v>
      </c>
      <c r="C15" s="9">
        <v>104</v>
      </c>
      <c r="D15" s="49">
        <f t="shared" si="0"/>
        <v>1.9143518518518504E-2</v>
      </c>
      <c r="E15" s="35">
        <v>0.1441435185185185</v>
      </c>
      <c r="F15" s="33" t="s">
        <v>69</v>
      </c>
      <c r="G15" s="26">
        <f t="shared" si="1"/>
        <v>1</v>
      </c>
      <c r="H15" s="26">
        <f t="shared" si="2"/>
        <v>1</v>
      </c>
    </row>
    <row r="16" spans="1:8" ht="21.95" customHeight="1">
      <c r="A16" s="12" t="s">
        <v>233</v>
      </c>
      <c r="B16" s="13" t="s">
        <v>27</v>
      </c>
      <c r="C16" s="9">
        <v>105</v>
      </c>
      <c r="D16" s="49">
        <f t="shared" si="0"/>
        <v>4.5300925925925939E-2</v>
      </c>
      <c r="E16" s="35">
        <v>0.17030092592592594</v>
      </c>
      <c r="F16" s="33" t="s">
        <v>69</v>
      </c>
      <c r="G16" s="26">
        <f t="shared" si="1"/>
        <v>13</v>
      </c>
      <c r="H16" s="26">
        <f t="shared" si="2"/>
        <v>10</v>
      </c>
    </row>
    <row r="17" spans="1:8" ht="26.1" customHeight="1">
      <c r="A17" s="12" t="s">
        <v>26</v>
      </c>
      <c r="B17" s="13" t="s">
        <v>175</v>
      </c>
      <c r="C17" s="9">
        <v>106</v>
      </c>
      <c r="D17" s="49">
        <f t="shared" si="0"/>
        <v>4.5335648148148167E-2</v>
      </c>
      <c r="E17" s="35">
        <v>0.17033564814814817</v>
      </c>
      <c r="F17" s="33" t="s">
        <v>69</v>
      </c>
      <c r="G17" s="26">
        <f t="shared" si="1"/>
        <v>14</v>
      </c>
      <c r="H17" s="26">
        <f t="shared" si="2"/>
        <v>11</v>
      </c>
    </row>
    <row r="18" spans="1:8" ht="21.95" customHeight="1">
      <c r="A18" s="12" t="s">
        <v>223</v>
      </c>
      <c r="B18" s="13" t="s">
        <v>235</v>
      </c>
      <c r="C18" s="9">
        <v>406</v>
      </c>
      <c r="D18" s="49">
        <f t="shared" si="0"/>
        <v>3.0590277777777786E-2</v>
      </c>
      <c r="E18" s="35">
        <v>0.15559027777777779</v>
      </c>
      <c r="F18" s="33" t="s">
        <v>69</v>
      </c>
      <c r="G18" s="26">
        <f t="shared" si="1"/>
        <v>9</v>
      </c>
      <c r="H18" s="26">
        <f t="shared" si="2"/>
        <v>6</v>
      </c>
    </row>
    <row r="19" spans="1:8" ht="21.95" customHeight="1">
      <c r="A19" s="12" t="s">
        <v>236</v>
      </c>
      <c r="B19" s="13" t="s">
        <v>200</v>
      </c>
      <c r="C19" s="9">
        <v>407</v>
      </c>
      <c r="D19" s="49">
        <f t="shared" si="0"/>
        <v>3.1203703703703706E-2</v>
      </c>
      <c r="E19" s="35">
        <v>0.15620370370370371</v>
      </c>
      <c r="F19" s="33" t="s">
        <v>69</v>
      </c>
      <c r="G19" s="26">
        <f t="shared" si="1"/>
        <v>11</v>
      </c>
      <c r="H19" s="26">
        <f t="shared" si="2"/>
        <v>8</v>
      </c>
    </row>
    <row r="20" spans="1:8" ht="21.95" customHeight="1">
      <c r="A20" s="12" t="s">
        <v>92</v>
      </c>
      <c r="B20" s="13" t="s">
        <v>238</v>
      </c>
      <c r="C20" s="9">
        <v>409</v>
      </c>
      <c r="D20" s="49">
        <f t="shared" si="0"/>
        <v>4.5358796296296272E-2</v>
      </c>
      <c r="E20" s="35">
        <v>0.17035879629629627</v>
      </c>
      <c r="F20" s="33" t="s">
        <v>69</v>
      </c>
      <c r="G20" s="26">
        <f t="shared" si="1"/>
        <v>15</v>
      </c>
      <c r="H20" s="26">
        <f t="shared" si="2"/>
        <v>12</v>
      </c>
    </row>
    <row r="21" spans="1:8" ht="21.95" customHeight="1">
      <c r="A21" s="16"/>
      <c r="B21" s="16"/>
      <c r="C21" s="15"/>
      <c r="D21" s="16"/>
      <c r="E21" s="1"/>
    </row>
    <row r="22" spans="1:8" ht="21.95" customHeight="1">
      <c r="A22" s="16"/>
      <c r="B22" s="16"/>
      <c r="C22" s="15"/>
      <c r="D22" s="16"/>
      <c r="E22" s="1"/>
    </row>
    <row r="23" spans="1:8" ht="21.95" customHeight="1">
      <c r="A23" s="12" t="s">
        <v>237</v>
      </c>
      <c r="B23" s="13" t="s">
        <v>200</v>
      </c>
      <c r="C23" s="9">
        <v>408</v>
      </c>
      <c r="D23" s="50" t="s">
        <v>242</v>
      </c>
    </row>
    <row r="24" spans="1:8" ht="21.95" customHeight="1">
      <c r="A24" s="16"/>
      <c r="B24" s="16"/>
      <c r="C24" s="15"/>
      <c r="D24" s="16"/>
      <c r="E24" s="1"/>
    </row>
    <row r="25" spans="1:8" ht="21.95" customHeight="1">
      <c r="A25" s="16"/>
      <c r="B25" s="16"/>
      <c r="C25" s="15"/>
      <c r="D25" s="16"/>
      <c r="E25" s="1"/>
    </row>
    <row r="26" spans="1:8" ht="21.95" customHeight="1">
      <c r="A26" s="16"/>
      <c r="B26" s="16"/>
      <c r="C26" s="15"/>
      <c r="D26" s="16"/>
      <c r="E26" s="1"/>
    </row>
    <row r="27" spans="1:8" ht="21.95" customHeight="1">
      <c r="A27" s="16"/>
      <c r="B27" s="16"/>
      <c r="C27" s="15"/>
      <c r="D27" s="16"/>
      <c r="E27" s="1"/>
    </row>
    <row r="28" spans="1:8" ht="21.95" customHeight="1">
      <c r="A28" s="16"/>
      <c r="B28" s="16"/>
      <c r="C28" s="15"/>
      <c r="D28" s="16"/>
      <c r="E28" s="1"/>
    </row>
    <row r="29" spans="1:8" ht="21.95" customHeight="1">
      <c r="A29" s="16"/>
      <c r="B29" s="16"/>
      <c r="C29" s="15"/>
      <c r="D29" s="16"/>
      <c r="E29" s="1"/>
    </row>
    <row r="30" spans="1:8" ht="21.95" customHeight="1">
      <c r="A30" s="16"/>
      <c r="B30" s="16"/>
      <c r="C30" s="15"/>
      <c r="D30" s="16"/>
      <c r="E30" s="1"/>
    </row>
    <row r="31" spans="1:8" ht="21.95" customHeight="1">
      <c r="A31" s="16"/>
      <c r="B31" s="16"/>
      <c r="C31" s="15"/>
      <c r="D31" s="16"/>
      <c r="E31" s="1"/>
    </row>
    <row r="32" spans="1:8" ht="21.95" customHeight="1">
      <c r="A32" s="4"/>
      <c r="B32" s="4"/>
      <c r="C32" s="8"/>
      <c r="D32" s="4"/>
      <c r="E32" s="1"/>
    </row>
    <row r="33" spans="1:5" ht="21.95" customHeight="1">
      <c r="A33" s="4"/>
      <c r="B33" s="4"/>
      <c r="C33" s="8"/>
      <c r="D33" s="4"/>
      <c r="E33" s="1"/>
    </row>
    <row r="34" spans="1:5" ht="21.95" customHeight="1">
      <c r="A34" s="4"/>
      <c r="B34" s="4"/>
      <c r="C34" s="8"/>
      <c r="D34" s="4"/>
      <c r="E34" s="1"/>
    </row>
    <row r="35" spans="1:5" ht="21.95" customHeight="1">
      <c r="A35" s="4"/>
      <c r="B35" s="4"/>
      <c r="C35" s="8"/>
      <c r="D35" s="4"/>
      <c r="E35" s="1"/>
    </row>
    <row r="36" spans="1:5" ht="21.95" customHeight="1">
      <c r="A36" s="4"/>
      <c r="B36" s="4"/>
      <c r="C36" s="8"/>
      <c r="D36" s="4"/>
      <c r="E36" s="1"/>
    </row>
    <row r="37" spans="1:5" ht="21.95" customHeight="1">
      <c r="A37" s="4"/>
      <c r="B37" s="4"/>
      <c r="C37" s="8"/>
      <c r="D37" s="4"/>
      <c r="E37" s="1"/>
    </row>
    <row r="38" spans="1:5" ht="21.95" customHeight="1">
      <c r="A38" s="4"/>
      <c r="B38" s="4"/>
      <c r="C38" s="8"/>
      <c r="D38" s="4"/>
      <c r="E38" s="1"/>
    </row>
    <row r="39" spans="1:5" ht="21.95" customHeight="1">
      <c r="A39" s="4"/>
      <c r="B39" s="4"/>
      <c r="C39" s="8"/>
      <c r="D39" s="4"/>
      <c r="E39" s="1"/>
    </row>
    <row r="40" spans="1:5" ht="21.95" customHeight="1">
      <c r="A40" s="4"/>
      <c r="B40" s="4"/>
      <c r="C40" s="8"/>
      <c r="D40" s="4"/>
      <c r="E40" s="1"/>
    </row>
    <row r="41" spans="1:5" ht="21.95" customHeight="1">
      <c r="A41" s="4"/>
      <c r="B41" s="4"/>
      <c r="C41" s="8"/>
      <c r="D41" s="4"/>
      <c r="E41" s="1"/>
    </row>
    <row r="42" spans="1:5" ht="21.95" customHeight="1">
      <c r="A42" s="4"/>
      <c r="B42" s="4"/>
      <c r="C42" s="8"/>
      <c r="D42" s="4"/>
      <c r="E42" s="1"/>
    </row>
    <row r="43" spans="1:5" ht="21.95" customHeight="1">
      <c r="A43" s="4"/>
      <c r="B43" s="4"/>
      <c r="C43" s="8"/>
      <c r="D43" s="4"/>
      <c r="E43" s="1"/>
    </row>
    <row r="44" spans="1:5" ht="21.95" customHeight="1">
      <c r="A44" s="4"/>
      <c r="B44" s="4"/>
      <c r="C44" s="8"/>
      <c r="D44" s="4"/>
      <c r="E44" s="1"/>
    </row>
    <row r="45" spans="1:5" ht="21.95" customHeight="1">
      <c r="A45" s="4"/>
      <c r="B45" s="4"/>
      <c r="C45" s="8"/>
      <c r="D45" s="4"/>
      <c r="E45" s="1"/>
    </row>
    <row r="46" spans="1:5" ht="21.95" customHeight="1">
      <c r="A46" s="4"/>
      <c r="B46" s="4"/>
      <c r="C46" s="8"/>
      <c r="D46" s="4"/>
      <c r="E46" s="1"/>
    </row>
    <row r="47" spans="1:5" ht="21.95" customHeight="1">
      <c r="A47" s="4"/>
      <c r="B47" s="4"/>
      <c r="C47" s="8"/>
      <c r="D47" s="4"/>
      <c r="E47" s="1"/>
    </row>
    <row r="48" spans="1:5" ht="21.95" customHeight="1">
      <c r="A48" s="4"/>
      <c r="B48" s="4"/>
      <c r="C48" s="8"/>
      <c r="D48" s="4"/>
      <c r="E48" s="1"/>
    </row>
    <row r="49" spans="1:5" ht="21.95" customHeight="1">
      <c r="A49" s="4"/>
      <c r="B49" s="4"/>
      <c r="C49" s="8"/>
      <c r="D49" s="4"/>
      <c r="E49" s="1"/>
    </row>
    <row r="50" spans="1:5" ht="21.95" customHeight="1">
      <c r="A50" s="4"/>
      <c r="B50" s="4"/>
      <c r="C50" s="8"/>
      <c r="D50" s="4"/>
      <c r="E50" s="1"/>
    </row>
    <row r="51" spans="1:5" ht="21.95" customHeight="1">
      <c r="A51" s="4"/>
      <c r="B51" s="4"/>
      <c r="C51" s="8"/>
      <c r="D51" s="4"/>
      <c r="E51" s="1"/>
    </row>
    <row r="52" spans="1:5" ht="21.95" customHeight="1">
      <c r="A52" s="4"/>
      <c r="B52" s="4"/>
      <c r="C52" s="8"/>
      <c r="D52" s="4"/>
      <c r="E52" s="1"/>
    </row>
    <row r="53" spans="1:5" ht="21.95" customHeight="1">
      <c r="A53" s="4"/>
      <c r="B53" s="4"/>
      <c r="C53" s="8"/>
      <c r="D53" s="4"/>
      <c r="E53" s="1"/>
    </row>
    <row r="54" spans="1:5" ht="21.95" customHeight="1">
      <c r="A54" s="4"/>
      <c r="B54" s="4"/>
      <c r="C54" s="8"/>
      <c r="D54" s="4"/>
      <c r="E54" s="1"/>
    </row>
    <row r="55" spans="1:5" ht="21.95" customHeight="1">
      <c r="A55" s="4"/>
      <c r="B55" s="4"/>
      <c r="C55" s="8"/>
      <c r="D55" s="4"/>
      <c r="E55" s="1"/>
    </row>
    <row r="56" spans="1:5" ht="21.95" customHeight="1">
      <c r="A56" s="4"/>
      <c r="B56" s="4"/>
      <c r="C56" s="8"/>
      <c r="D56" s="4"/>
      <c r="E56" s="1"/>
    </row>
    <row r="57" spans="1:5" ht="21.95" customHeight="1">
      <c r="A57" s="4"/>
      <c r="B57" s="4"/>
      <c r="C57" s="8"/>
      <c r="D57" s="4"/>
      <c r="E57" s="1"/>
    </row>
    <row r="58" spans="1:5" ht="21.95" customHeight="1">
      <c r="A58" s="4"/>
      <c r="B58" s="4"/>
      <c r="C58" s="8"/>
      <c r="D58" s="4"/>
      <c r="E58" s="1"/>
    </row>
    <row r="59" spans="1:5" ht="21.95" customHeight="1">
      <c r="A59" s="4"/>
      <c r="B59" s="4"/>
      <c r="C59" s="8"/>
      <c r="D59" s="4"/>
      <c r="E59" s="1"/>
    </row>
    <row r="60" spans="1:5" ht="21.95" customHeight="1">
      <c r="A60" s="4"/>
      <c r="B60" s="4"/>
      <c r="C60" s="8"/>
      <c r="D60" s="4"/>
      <c r="E60" s="1"/>
    </row>
    <row r="61" spans="1:5" ht="21.95" customHeight="1">
      <c r="A61" s="4"/>
      <c r="B61" s="4"/>
      <c r="C61" s="8"/>
      <c r="D61" s="4"/>
      <c r="E61" s="1"/>
    </row>
    <row r="62" spans="1:5" ht="21.95" customHeight="1">
      <c r="A62" s="4"/>
      <c r="B62" s="4"/>
      <c r="C62" s="8"/>
      <c r="D62" s="4"/>
      <c r="E62" s="1"/>
    </row>
    <row r="63" spans="1:5" ht="21.95" customHeight="1">
      <c r="A63" s="4"/>
      <c r="B63" s="4"/>
      <c r="C63" s="8"/>
      <c r="D63" s="4"/>
      <c r="E63" s="1"/>
    </row>
    <row r="64" spans="1:5" ht="21.95" customHeight="1">
      <c r="A64" s="4"/>
      <c r="B64" s="4"/>
      <c r="C64" s="8"/>
      <c r="D64" s="4"/>
      <c r="E64" s="1"/>
    </row>
    <row r="65" spans="1:5" ht="21.95" customHeight="1">
      <c r="A65" s="4"/>
      <c r="B65" s="4"/>
      <c r="C65" s="8"/>
      <c r="D65" s="4"/>
      <c r="E65" s="1"/>
    </row>
    <row r="66" spans="1:5" ht="21.95" customHeight="1">
      <c r="A66" s="4"/>
      <c r="B66" s="4"/>
      <c r="C66" s="8"/>
      <c r="D66" s="4"/>
      <c r="E66" s="1"/>
    </row>
    <row r="67" spans="1:5" ht="21.95" customHeight="1">
      <c r="A67" s="4"/>
      <c r="B67" s="4"/>
      <c r="C67" s="8"/>
      <c r="D67" s="4"/>
      <c r="E67" s="1"/>
    </row>
    <row r="68" spans="1:5" ht="21.95" customHeight="1">
      <c r="A68" s="4"/>
      <c r="B68" s="4"/>
      <c r="C68" s="8"/>
      <c r="D68" s="4"/>
      <c r="E68" s="1"/>
    </row>
    <row r="69" spans="1:5" ht="21.95" customHeight="1">
      <c r="A69" s="4"/>
      <c r="B69" s="4"/>
      <c r="C69" s="8"/>
      <c r="D69" s="4"/>
      <c r="E69" s="1"/>
    </row>
    <row r="70" spans="1:5" ht="21.95" customHeight="1">
      <c r="A70" s="4"/>
      <c r="B70" s="4"/>
      <c r="C70" s="8"/>
      <c r="D70" s="4"/>
      <c r="E70" s="1"/>
    </row>
    <row r="71" spans="1:5" ht="21.95" customHeight="1">
      <c r="A71" s="4"/>
      <c r="B71" s="4"/>
      <c r="C71" s="8"/>
      <c r="D71" s="4"/>
      <c r="E71" s="1"/>
    </row>
    <row r="72" spans="1:5" ht="21.95" customHeight="1">
      <c r="A72" s="4"/>
      <c r="B72" s="4"/>
      <c r="C72" s="8"/>
      <c r="D72" s="4"/>
      <c r="E72" s="1"/>
    </row>
    <row r="73" spans="1:5" ht="21.95" customHeight="1">
      <c r="A73" s="4"/>
      <c r="B73" s="4"/>
      <c r="C73" s="8"/>
      <c r="D73" s="4"/>
      <c r="E73" s="1"/>
    </row>
    <row r="74" spans="1:5" ht="21.95" customHeight="1">
      <c r="A74" s="4"/>
      <c r="B74" s="4"/>
      <c r="C74" s="8"/>
      <c r="D74" s="4"/>
      <c r="E74" s="1"/>
    </row>
    <row r="75" spans="1:5" ht="21.95" customHeight="1">
      <c r="A75" s="4"/>
      <c r="B75" s="4"/>
      <c r="C75" s="8"/>
      <c r="D75" s="4"/>
      <c r="E75" s="1"/>
    </row>
    <row r="76" spans="1:5" ht="21.95" customHeight="1">
      <c r="A76" s="4"/>
      <c r="B76" s="4"/>
      <c r="C76" s="8"/>
      <c r="D76" s="4"/>
      <c r="E76" s="1"/>
    </row>
    <row r="77" spans="1:5" ht="21.95" customHeight="1">
      <c r="A77" s="4"/>
      <c r="B77" s="4"/>
      <c r="C77" s="8"/>
      <c r="D77" s="4"/>
      <c r="E77" s="1"/>
    </row>
    <row r="78" spans="1:5" ht="21.95" customHeight="1">
      <c r="A78" s="4"/>
      <c r="B78" s="4"/>
      <c r="C78" s="8"/>
      <c r="D78" s="4"/>
      <c r="E78" s="1"/>
    </row>
    <row r="79" spans="1:5" ht="21.95" customHeight="1">
      <c r="A79" s="4"/>
      <c r="B79" s="4"/>
      <c r="C79" s="8"/>
      <c r="D79" s="4"/>
      <c r="E79" s="1"/>
    </row>
    <row r="80" spans="1:5" ht="21.95" customHeight="1">
      <c r="A80" s="4"/>
      <c r="B80" s="4"/>
      <c r="C80" s="8"/>
      <c r="D80" s="4"/>
      <c r="E80" s="1"/>
    </row>
    <row r="81" spans="1:5" ht="21.95" customHeight="1">
      <c r="A81" s="4"/>
      <c r="B81" s="4"/>
      <c r="C81" s="8"/>
      <c r="D81" s="4"/>
      <c r="E81" s="1"/>
    </row>
    <row r="82" spans="1:5" ht="21.95" customHeight="1">
      <c r="A82" s="4"/>
      <c r="B82" s="4"/>
      <c r="C82" s="8"/>
      <c r="D82" s="4"/>
      <c r="E82" s="1"/>
    </row>
    <row r="83" spans="1:5" ht="21.95" customHeight="1">
      <c r="A83" s="4"/>
      <c r="B83" s="4"/>
      <c r="C83" s="8"/>
      <c r="D83" s="4"/>
      <c r="E83" s="1"/>
    </row>
    <row r="84" spans="1:5" ht="21.95" customHeight="1">
      <c r="A84" s="4"/>
      <c r="B84" s="4"/>
      <c r="C84" s="8"/>
      <c r="D84" s="4"/>
      <c r="E84" s="1"/>
    </row>
    <row r="85" spans="1:5" ht="21.95" customHeight="1">
      <c r="A85" s="4"/>
      <c r="B85" s="4"/>
      <c r="C85" s="8"/>
      <c r="D85" s="4"/>
      <c r="E85" s="1"/>
    </row>
    <row r="86" spans="1:5" ht="21.95" customHeight="1">
      <c r="A86" s="4"/>
      <c r="B86" s="4"/>
      <c r="C86" s="8"/>
      <c r="D86" s="4"/>
      <c r="E86" s="1"/>
    </row>
    <row r="87" spans="1:5" ht="21.95" customHeight="1">
      <c r="A87" s="4"/>
      <c r="B87" s="4"/>
      <c r="C87" s="8"/>
      <c r="D87" s="4"/>
      <c r="E87" s="1"/>
    </row>
    <row r="88" spans="1:5" ht="21.95" customHeight="1">
      <c r="A88" s="4"/>
      <c r="B88" s="4"/>
      <c r="C88" s="8"/>
      <c r="D88" s="4"/>
      <c r="E88" s="1"/>
    </row>
    <row r="89" spans="1:5" ht="21.95" customHeight="1">
      <c r="A89" s="4"/>
      <c r="B89" s="4"/>
      <c r="C89" s="8"/>
      <c r="D89" s="4"/>
      <c r="E89" s="1"/>
    </row>
    <row r="90" spans="1:5" ht="21.95" customHeight="1">
      <c r="A90" s="4"/>
      <c r="B90" s="4"/>
      <c r="C90" s="8"/>
      <c r="D90" s="4"/>
      <c r="E90" s="1"/>
    </row>
    <row r="91" spans="1:5" ht="21.95" customHeight="1">
      <c r="A91" s="4"/>
      <c r="B91" s="4"/>
      <c r="C91" s="8"/>
      <c r="D91" s="4"/>
      <c r="E91" s="1"/>
    </row>
    <row r="92" spans="1:5" ht="21.95" customHeight="1">
      <c r="A92" s="4"/>
      <c r="B92" s="4"/>
      <c r="C92" s="8"/>
      <c r="D92" s="4"/>
      <c r="E92" s="1"/>
    </row>
    <row r="93" spans="1:5" ht="21.95" customHeight="1">
      <c r="A93" s="4"/>
      <c r="B93" s="4"/>
      <c r="C93" s="8"/>
      <c r="D93" s="4"/>
      <c r="E93" s="1"/>
    </row>
    <row r="94" spans="1:5" ht="21.95" customHeight="1">
      <c r="A94" s="4"/>
      <c r="B94" s="4"/>
      <c r="C94" s="8"/>
      <c r="D94" s="4"/>
      <c r="E94" s="1"/>
    </row>
    <row r="95" spans="1:5" ht="21.95" customHeight="1">
      <c r="A95" s="4"/>
      <c r="B95" s="4"/>
      <c r="C95" s="8"/>
      <c r="D95" s="4"/>
      <c r="E95" s="1"/>
    </row>
    <row r="96" spans="1:5" ht="21.95" customHeight="1">
      <c r="A96" s="4"/>
      <c r="B96" s="4"/>
      <c r="C96" s="8"/>
      <c r="D96" s="4"/>
      <c r="E96" s="1"/>
    </row>
    <row r="97" spans="1:5" ht="21.95" customHeight="1">
      <c r="A97" s="4"/>
      <c r="B97" s="4"/>
      <c r="C97" s="8"/>
      <c r="D97" s="4"/>
      <c r="E97" s="1"/>
    </row>
    <row r="98" spans="1:5" ht="21.95" customHeight="1">
      <c r="A98" s="4"/>
      <c r="B98" s="4"/>
      <c r="C98" s="8"/>
      <c r="D98" s="4"/>
      <c r="E98" s="1"/>
    </row>
    <row r="99" spans="1:5" ht="21.95" customHeight="1">
      <c r="A99" s="4"/>
      <c r="B99" s="4"/>
      <c r="C99" s="8"/>
      <c r="D99" s="4"/>
      <c r="E99" s="1"/>
    </row>
    <row r="100" spans="1:5" ht="21.95" customHeight="1">
      <c r="A100" s="4"/>
      <c r="B100" s="4"/>
      <c r="C100" s="8"/>
      <c r="D100" s="4"/>
      <c r="E100" s="1"/>
    </row>
    <row r="101" spans="1:5" ht="21.95" customHeight="1">
      <c r="A101" s="4"/>
      <c r="B101" s="4"/>
      <c r="C101" s="8"/>
      <c r="D101" s="4"/>
      <c r="E101" s="1"/>
    </row>
    <row r="102" spans="1:5" ht="21.95" customHeight="1">
      <c r="A102" s="4"/>
      <c r="B102" s="4"/>
      <c r="C102" s="8"/>
      <c r="D102" s="4"/>
      <c r="E102" s="1"/>
    </row>
    <row r="103" spans="1:5" ht="21.95" customHeight="1">
      <c r="A103" s="4"/>
      <c r="B103" s="4"/>
      <c r="C103" s="8"/>
      <c r="D103" s="4"/>
      <c r="E103" s="1"/>
    </row>
    <row r="104" spans="1:5" ht="21.95" customHeight="1">
      <c r="A104" s="4"/>
      <c r="B104" s="4"/>
      <c r="C104" s="8"/>
      <c r="D104" s="4"/>
      <c r="E104" s="1"/>
    </row>
    <row r="105" spans="1:5" ht="21.95" customHeight="1">
      <c r="A105" s="4"/>
      <c r="B105" s="4"/>
      <c r="C105" s="8"/>
      <c r="D105" s="4"/>
      <c r="E105" s="1"/>
    </row>
    <row r="106" spans="1:5" ht="21.95" customHeight="1">
      <c r="A106" s="4"/>
      <c r="B106" s="4"/>
      <c r="C106" s="8"/>
      <c r="D106" s="4"/>
      <c r="E106" s="1"/>
    </row>
  </sheetData>
  <sortState ref="A6:H21">
    <sortCondition ref="C5"/>
  </sortState>
  <mergeCells count="1">
    <mergeCell ref="A1:B1"/>
  </mergeCells>
  <conditionalFormatting sqref="H6:H20">
    <cfRule type="expression" dxfId="19" priority="10">
      <formula>ISNUMBER(SEARCH("F",F6))=TRUE</formula>
    </cfRule>
  </conditionalFormatting>
  <conditionalFormatting sqref="H6:H20">
    <cfRule type="expression" dxfId="18" priority="7">
      <formula>ISNUMBER(SEARCH("M",F6))=TRUE</formula>
    </cfRule>
  </conditionalFormatting>
  <conditionalFormatting sqref="G6:G20">
    <cfRule type="expression" dxfId="17" priority="5">
      <formula>ISNUMBER(SEARCH("M",F6))=TRUE</formula>
    </cfRule>
    <cfRule type="expression" dxfId="16" priority="6">
      <formula>ISNUMBER(SEARCH("F",F6))=TRUE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6"/>
  <sheetViews>
    <sheetView topLeftCell="A39" workbookViewId="0">
      <selection activeCell="D62" sqref="D62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5" bestFit="1" customWidth="1"/>
    <col min="5" max="5" width="11.42578125" bestFit="1" customWidth="1"/>
  </cols>
  <sheetData>
    <row r="1" spans="1:8" ht="31.5" customHeight="1" thickTop="1" thickBot="1">
      <c r="A1" s="61" t="s">
        <v>62</v>
      </c>
      <c r="B1" s="61"/>
      <c r="C1" s="17"/>
      <c r="D1" s="36">
        <v>0.33333333333333331</v>
      </c>
      <c r="E1" s="18">
        <v>0.25</v>
      </c>
    </row>
    <row r="2" spans="1:8" ht="6.75" customHeight="1" thickTop="1">
      <c r="A2" s="7"/>
      <c r="B2" s="5"/>
    </row>
    <row r="3" spans="1:8" ht="31.5" customHeight="1">
      <c r="A3" s="7" t="s">
        <v>61</v>
      </c>
      <c r="B3" s="6" t="s">
        <v>64</v>
      </c>
    </row>
    <row r="4" spans="1:8" ht="18" customHeight="1">
      <c r="A4" s="2"/>
      <c r="C4" s="3"/>
      <c r="D4" s="3"/>
    </row>
    <row r="5" spans="1:8" ht="31.5">
      <c r="A5" s="14" t="s">
        <v>59</v>
      </c>
      <c r="B5" s="14" t="s">
        <v>60</v>
      </c>
      <c r="C5" s="11" t="s">
        <v>58</v>
      </c>
      <c r="D5" s="10" t="s">
        <v>63</v>
      </c>
      <c r="E5" s="21" t="s">
        <v>67</v>
      </c>
      <c r="F5" s="21" t="s">
        <v>68</v>
      </c>
      <c r="G5" s="22" t="s">
        <v>71</v>
      </c>
      <c r="H5" s="22" t="s">
        <v>72</v>
      </c>
    </row>
    <row r="6" spans="1:8" ht="24.75" customHeight="1">
      <c r="A6" s="12" t="s">
        <v>20</v>
      </c>
      <c r="B6" s="13" t="s">
        <v>43</v>
      </c>
      <c r="C6" s="9">
        <v>5</v>
      </c>
      <c r="D6" s="48">
        <f t="shared" ref="D6:D34" si="0">IFERROR(E6-($D$1-$E$1),"")</f>
        <v>4.8680555555555588E-2</v>
      </c>
      <c r="E6" s="37">
        <v>0.1320138888888889</v>
      </c>
      <c r="F6" s="34" t="s">
        <v>70</v>
      </c>
      <c r="G6" s="27">
        <f>IF(OR(E6="",E6="(?)",E6="DNF"),"Not Recorded",RANK(D6,$D$6:$D$57,1))</f>
        <v>28</v>
      </c>
      <c r="H6" s="27">
        <f>IF(OR(E6="",E6="(?)",E6="DNF"),"Not Recorded",SUMPRODUCT((F6=$F$6:$F$57)*(D6&gt;$D$6:$D$57))+1)</f>
        <v>10</v>
      </c>
    </row>
    <row r="7" spans="1:8" ht="24.75" customHeight="1">
      <c r="A7" s="12" t="s">
        <v>13</v>
      </c>
      <c r="B7" s="13" t="s">
        <v>188</v>
      </c>
      <c r="C7" s="9">
        <v>10</v>
      </c>
      <c r="D7" s="48">
        <f t="shared" si="0"/>
        <v>4.8090277777777801E-2</v>
      </c>
      <c r="E7" s="37">
        <v>0.13142361111111112</v>
      </c>
      <c r="F7" s="34" t="s">
        <v>69</v>
      </c>
      <c r="G7" s="27">
        <f t="shared" ref="G7:G57" si="1">IF(OR(E7="",E7="(?)",E7="DNF"),"Not Recorded",RANK(D7,$D$6:$D$57,1))</f>
        <v>26</v>
      </c>
      <c r="H7" s="27">
        <f t="shared" ref="H7:H57" si="2">IF(OR(E7="",E7="(?)",E7="DNF"),"Not Recorded",SUMPRODUCT((F7=$F$6:$F$57)*(D7&gt;$D$6:$D$57))+1)</f>
        <v>17</v>
      </c>
    </row>
    <row r="8" spans="1:8" ht="24.75" customHeight="1">
      <c r="A8" s="12" t="s">
        <v>26</v>
      </c>
      <c r="B8" s="13" t="s">
        <v>191</v>
      </c>
      <c r="C8" s="9">
        <v>15</v>
      </c>
      <c r="D8" s="48">
        <f t="shared" si="0"/>
        <v>4.4988425925925946E-2</v>
      </c>
      <c r="E8" s="37">
        <v>0.12832175925925926</v>
      </c>
      <c r="F8" s="34" t="s">
        <v>69</v>
      </c>
      <c r="G8" s="27">
        <f t="shared" si="1"/>
        <v>22</v>
      </c>
      <c r="H8" s="27">
        <f t="shared" si="2"/>
        <v>13</v>
      </c>
    </row>
    <row r="9" spans="1:8" ht="24.75" customHeight="1">
      <c r="A9" s="12" t="s">
        <v>35</v>
      </c>
      <c r="B9" s="13" t="s">
        <v>74</v>
      </c>
      <c r="C9" s="9">
        <v>23</v>
      </c>
      <c r="D9" s="48">
        <f t="shared" si="0"/>
        <v>4.9803240740740745E-2</v>
      </c>
      <c r="E9" s="37">
        <v>0.13313657407407406</v>
      </c>
      <c r="F9" s="34" t="s">
        <v>70</v>
      </c>
      <c r="G9" s="27">
        <f t="shared" si="1"/>
        <v>31</v>
      </c>
      <c r="H9" s="27">
        <f t="shared" si="2"/>
        <v>12</v>
      </c>
    </row>
    <row r="10" spans="1:8" ht="24.75" customHeight="1">
      <c r="A10" s="12" t="s">
        <v>83</v>
      </c>
      <c r="B10" s="13" t="s">
        <v>84</v>
      </c>
      <c r="C10" s="9">
        <v>27</v>
      </c>
      <c r="D10" s="48">
        <f t="shared" si="0"/>
        <v>3.4432870370370391E-2</v>
      </c>
      <c r="E10" s="37">
        <v>0.11776620370370371</v>
      </c>
      <c r="F10" s="34" t="s">
        <v>69</v>
      </c>
      <c r="G10" s="27">
        <f t="shared" si="1"/>
        <v>4</v>
      </c>
      <c r="H10" s="27">
        <f t="shared" si="2"/>
        <v>1</v>
      </c>
    </row>
    <row r="11" spans="1:8" ht="24.75" customHeight="1">
      <c r="A11" s="12" t="s">
        <v>11</v>
      </c>
      <c r="B11" s="13" t="s">
        <v>12</v>
      </c>
      <c r="C11" s="9">
        <v>32</v>
      </c>
      <c r="D11" s="48">
        <f t="shared" si="0"/>
        <v>5.7523148148148157E-2</v>
      </c>
      <c r="E11" s="37">
        <v>0.14085648148148147</v>
      </c>
      <c r="F11" s="34" t="s">
        <v>69</v>
      </c>
      <c r="G11" s="27">
        <f t="shared" si="1"/>
        <v>39</v>
      </c>
      <c r="H11" s="27">
        <f t="shared" si="2"/>
        <v>25</v>
      </c>
    </row>
    <row r="12" spans="1:8" ht="24.75" customHeight="1">
      <c r="A12" s="12" t="s">
        <v>169</v>
      </c>
      <c r="B12" s="13" t="s">
        <v>170</v>
      </c>
      <c r="C12" s="9">
        <v>72</v>
      </c>
      <c r="D12" s="48">
        <f t="shared" si="0"/>
        <v>5.0127314814814833E-2</v>
      </c>
      <c r="E12" s="37">
        <v>0.13346064814814815</v>
      </c>
      <c r="F12" s="34" t="s">
        <v>69</v>
      </c>
      <c r="G12" s="27">
        <f t="shared" si="1"/>
        <v>32</v>
      </c>
      <c r="H12" s="27">
        <f t="shared" si="2"/>
        <v>20</v>
      </c>
    </row>
    <row r="13" spans="1:8" ht="24.75" customHeight="1">
      <c r="A13" s="12" t="s">
        <v>33</v>
      </c>
      <c r="B13" s="13" t="s">
        <v>171</v>
      </c>
      <c r="C13" s="9">
        <v>74</v>
      </c>
      <c r="D13" s="48">
        <f t="shared" si="0"/>
        <v>5.6041666666666684E-2</v>
      </c>
      <c r="E13" s="37">
        <v>0.139375</v>
      </c>
      <c r="F13" s="34" t="s">
        <v>69</v>
      </c>
      <c r="G13" s="27">
        <f t="shared" si="1"/>
        <v>37</v>
      </c>
      <c r="H13" s="27">
        <f t="shared" si="2"/>
        <v>23</v>
      </c>
    </row>
    <row r="14" spans="1:8" ht="24.75" customHeight="1">
      <c r="A14" s="12" t="s">
        <v>174</v>
      </c>
      <c r="B14" s="13" t="s">
        <v>175</v>
      </c>
      <c r="C14" s="9">
        <v>75</v>
      </c>
      <c r="D14" s="48">
        <f t="shared" si="0"/>
        <v>4.9189814814814825E-2</v>
      </c>
      <c r="E14" s="37">
        <v>0.13252314814814814</v>
      </c>
      <c r="F14" s="34" t="s">
        <v>70</v>
      </c>
      <c r="G14" s="27">
        <f t="shared" si="1"/>
        <v>29</v>
      </c>
      <c r="H14" s="27">
        <f t="shared" si="2"/>
        <v>11</v>
      </c>
    </row>
    <row r="15" spans="1:8" ht="24.75" customHeight="1">
      <c r="A15" s="12" t="s">
        <v>107</v>
      </c>
      <c r="B15" s="13" t="s">
        <v>176</v>
      </c>
      <c r="C15" s="9">
        <v>76</v>
      </c>
      <c r="D15" s="48">
        <f t="shared" si="0"/>
        <v>4.4872685185185196E-2</v>
      </c>
      <c r="E15" s="37">
        <v>0.12820601851851851</v>
      </c>
      <c r="F15" s="34" t="s">
        <v>70</v>
      </c>
      <c r="G15" s="27">
        <f t="shared" si="1"/>
        <v>20</v>
      </c>
      <c r="H15" s="27">
        <f t="shared" si="2"/>
        <v>8</v>
      </c>
    </row>
    <row r="16" spans="1:8" ht="24.75" customHeight="1">
      <c r="A16" s="12" t="s">
        <v>9</v>
      </c>
      <c r="B16" s="13" t="s">
        <v>10</v>
      </c>
      <c r="C16" s="9">
        <v>77</v>
      </c>
      <c r="D16" s="48">
        <f t="shared" si="0"/>
        <v>5.9282407407407423E-2</v>
      </c>
      <c r="E16" s="37">
        <v>0.14261574074074074</v>
      </c>
      <c r="F16" s="34" t="s">
        <v>70</v>
      </c>
      <c r="G16" s="27">
        <f t="shared" si="1"/>
        <v>41</v>
      </c>
      <c r="H16" s="27">
        <f t="shared" si="2"/>
        <v>15</v>
      </c>
    </row>
    <row r="17" spans="1:8" ht="24.75" customHeight="1">
      <c r="A17" s="12" t="s">
        <v>177</v>
      </c>
      <c r="B17" s="13" t="s">
        <v>178</v>
      </c>
      <c r="C17" s="9">
        <v>78</v>
      </c>
      <c r="D17" s="48">
        <f t="shared" si="0"/>
        <v>5.2719907407407424E-2</v>
      </c>
      <c r="E17" s="37">
        <v>0.13605324074074074</v>
      </c>
      <c r="F17" s="34" t="s">
        <v>70</v>
      </c>
      <c r="G17" s="27">
        <f t="shared" si="1"/>
        <v>34</v>
      </c>
      <c r="H17" s="27">
        <f t="shared" si="2"/>
        <v>13</v>
      </c>
    </row>
    <row r="18" spans="1:8" ht="24.75" customHeight="1">
      <c r="A18" s="12" t="s">
        <v>180</v>
      </c>
      <c r="B18" s="13" t="s">
        <v>181</v>
      </c>
      <c r="C18" s="9">
        <v>79</v>
      </c>
      <c r="D18" s="48">
        <f t="shared" si="0"/>
        <v>3.5335648148148172E-2</v>
      </c>
      <c r="E18" s="37">
        <v>0.11866898148148149</v>
      </c>
      <c r="F18" s="34" t="s">
        <v>70</v>
      </c>
      <c r="G18" s="27">
        <f t="shared" si="1"/>
        <v>5</v>
      </c>
      <c r="H18" s="27">
        <f t="shared" si="2"/>
        <v>4</v>
      </c>
    </row>
    <row r="19" spans="1:8" ht="24.75" customHeight="1">
      <c r="A19" s="12" t="s">
        <v>51</v>
      </c>
      <c r="B19" s="13" t="s">
        <v>182</v>
      </c>
      <c r="C19" s="9">
        <v>80</v>
      </c>
      <c r="D19" s="48">
        <f t="shared" si="0"/>
        <v>3.0335648148148167E-2</v>
      </c>
      <c r="E19" s="37">
        <v>0.11366898148148148</v>
      </c>
      <c r="F19" s="34" t="s">
        <v>70</v>
      </c>
      <c r="G19" s="27">
        <f t="shared" si="1"/>
        <v>1</v>
      </c>
      <c r="H19" s="27">
        <f t="shared" si="2"/>
        <v>1</v>
      </c>
    </row>
    <row r="20" spans="1:8" ht="24.75" customHeight="1">
      <c r="A20" s="12" t="s">
        <v>48</v>
      </c>
      <c r="B20" s="13" t="s">
        <v>183</v>
      </c>
      <c r="C20" s="9">
        <v>81</v>
      </c>
      <c r="D20" s="48">
        <f t="shared" si="0"/>
        <v>3.9664351851851867E-2</v>
      </c>
      <c r="E20" s="37">
        <v>0.12299768518518518</v>
      </c>
      <c r="F20" s="34" t="s">
        <v>69</v>
      </c>
      <c r="G20" s="27">
        <f t="shared" si="1"/>
        <v>15</v>
      </c>
      <c r="H20" s="27">
        <f t="shared" si="2"/>
        <v>9</v>
      </c>
    </row>
    <row r="21" spans="1:8" ht="24.75" customHeight="1">
      <c r="A21" s="12" t="s">
        <v>15</v>
      </c>
      <c r="B21" s="13" t="s">
        <v>122</v>
      </c>
      <c r="C21" s="9">
        <v>82</v>
      </c>
      <c r="D21" s="48">
        <f t="shared" si="0"/>
        <v>4.5416666666666689E-2</v>
      </c>
      <c r="E21" s="37">
        <v>0.12875</v>
      </c>
      <c r="F21" s="34" t="s">
        <v>69</v>
      </c>
      <c r="G21" s="27">
        <f t="shared" si="1"/>
        <v>23</v>
      </c>
      <c r="H21" s="27">
        <f t="shared" si="2"/>
        <v>14</v>
      </c>
    </row>
    <row r="22" spans="1:8" ht="24.75" customHeight="1">
      <c r="A22" s="12" t="s">
        <v>184</v>
      </c>
      <c r="B22" s="13" t="s">
        <v>185</v>
      </c>
      <c r="C22" s="9">
        <v>83</v>
      </c>
      <c r="D22" s="48">
        <f t="shared" si="0"/>
        <v>5.3645833333333365E-2</v>
      </c>
      <c r="E22" s="37">
        <v>0.13697916666666668</v>
      </c>
      <c r="F22" s="34" t="s">
        <v>70</v>
      </c>
      <c r="G22" s="27">
        <f t="shared" si="1"/>
        <v>36</v>
      </c>
      <c r="H22" s="27">
        <f t="shared" si="2"/>
        <v>14</v>
      </c>
    </row>
    <row r="23" spans="1:8" ht="24.75" customHeight="1">
      <c r="A23" s="12" t="s">
        <v>186</v>
      </c>
      <c r="B23" s="13" t="s">
        <v>187</v>
      </c>
      <c r="C23" s="9">
        <v>85</v>
      </c>
      <c r="D23" s="48">
        <f t="shared" si="0"/>
        <v>7.9340277777777801E-2</v>
      </c>
      <c r="E23" s="37">
        <v>0.16267361111111112</v>
      </c>
      <c r="F23" s="34" t="s">
        <v>69</v>
      </c>
      <c r="G23" s="27">
        <f t="shared" si="1"/>
        <v>47</v>
      </c>
      <c r="H23" s="27">
        <f t="shared" si="2"/>
        <v>32</v>
      </c>
    </row>
    <row r="24" spans="1:8" ht="24.75" customHeight="1">
      <c r="A24" s="12" t="s">
        <v>189</v>
      </c>
      <c r="B24" s="13" t="s">
        <v>190</v>
      </c>
      <c r="C24" s="9">
        <v>86</v>
      </c>
      <c r="D24" s="48">
        <f t="shared" si="0"/>
        <v>5.3067129629629645E-2</v>
      </c>
      <c r="E24" s="37">
        <v>0.13640046296296296</v>
      </c>
      <c r="F24" s="34" t="s">
        <v>69</v>
      </c>
      <c r="G24" s="27">
        <f t="shared" si="1"/>
        <v>35</v>
      </c>
      <c r="H24" s="27">
        <f t="shared" si="2"/>
        <v>22</v>
      </c>
    </row>
    <row r="25" spans="1:8" ht="24.75" customHeight="1">
      <c r="A25" s="12" t="s">
        <v>192</v>
      </c>
      <c r="B25" s="13" t="s">
        <v>193</v>
      </c>
      <c r="C25" s="9">
        <v>87</v>
      </c>
      <c r="D25" s="48">
        <f t="shared" si="0"/>
        <v>4.3622685185185195E-2</v>
      </c>
      <c r="E25" s="37">
        <v>0.12695601851851851</v>
      </c>
      <c r="F25" s="34" t="s">
        <v>69</v>
      </c>
      <c r="G25" s="27">
        <f t="shared" si="1"/>
        <v>19</v>
      </c>
      <c r="H25" s="27">
        <f t="shared" si="2"/>
        <v>12</v>
      </c>
    </row>
    <row r="26" spans="1:8" ht="24.75" customHeight="1">
      <c r="A26" s="12" t="s">
        <v>16</v>
      </c>
      <c r="B26" s="13" t="s">
        <v>17</v>
      </c>
      <c r="C26" s="9">
        <v>88</v>
      </c>
      <c r="D26" s="48">
        <f t="shared" si="0"/>
        <v>7.9513888888888912E-2</v>
      </c>
      <c r="E26" s="37">
        <v>0.16284722222222223</v>
      </c>
      <c r="F26" s="34" t="s">
        <v>69</v>
      </c>
      <c r="G26" s="27">
        <f t="shared" si="1"/>
        <v>48</v>
      </c>
      <c r="H26" s="27">
        <f t="shared" si="2"/>
        <v>33</v>
      </c>
    </row>
    <row r="27" spans="1:8" ht="24.75" customHeight="1">
      <c r="A27" s="12" t="s">
        <v>221</v>
      </c>
      <c r="B27" s="13" t="s">
        <v>197</v>
      </c>
      <c r="C27" s="9">
        <v>89</v>
      </c>
      <c r="D27" s="48">
        <f t="shared" si="0"/>
        <v>7.0034722222222234E-2</v>
      </c>
      <c r="E27" s="37">
        <v>0.15336805555555555</v>
      </c>
      <c r="F27" s="34" t="s">
        <v>69</v>
      </c>
      <c r="G27" s="27">
        <f t="shared" si="1"/>
        <v>42</v>
      </c>
      <c r="H27" s="27">
        <f t="shared" si="2"/>
        <v>27</v>
      </c>
    </row>
    <row r="28" spans="1:8" ht="24.75" customHeight="1">
      <c r="A28" s="12" t="s">
        <v>222</v>
      </c>
      <c r="B28" s="13" t="s">
        <v>55</v>
      </c>
      <c r="C28" s="9">
        <v>90</v>
      </c>
      <c r="D28" s="48">
        <f t="shared" si="0"/>
        <v>7.0081018518518529E-2</v>
      </c>
      <c r="E28" s="37">
        <v>0.15341435185185184</v>
      </c>
      <c r="F28" s="34" t="s">
        <v>69</v>
      </c>
      <c r="G28" s="27">
        <f t="shared" si="1"/>
        <v>43</v>
      </c>
      <c r="H28" s="27">
        <f t="shared" si="2"/>
        <v>28</v>
      </c>
    </row>
    <row r="29" spans="1:8" ht="24.75" customHeight="1">
      <c r="A29" s="12" t="s">
        <v>24</v>
      </c>
      <c r="B29" s="13" t="s">
        <v>25</v>
      </c>
      <c r="C29" s="9">
        <v>91</v>
      </c>
      <c r="D29" s="48">
        <f t="shared" si="0"/>
        <v>7.6527777777777806E-2</v>
      </c>
      <c r="E29" s="37">
        <v>0.15986111111111112</v>
      </c>
      <c r="F29" s="34" t="s">
        <v>69</v>
      </c>
      <c r="G29" s="27">
        <f t="shared" si="1"/>
        <v>44</v>
      </c>
      <c r="H29" s="27">
        <f t="shared" si="2"/>
        <v>29</v>
      </c>
    </row>
    <row r="30" spans="1:8" ht="24.75" customHeight="1">
      <c r="A30" s="12" t="s">
        <v>192</v>
      </c>
      <c r="B30" s="13" t="s">
        <v>198</v>
      </c>
      <c r="C30" s="9">
        <v>92</v>
      </c>
      <c r="D30" s="48">
        <f t="shared" si="0"/>
        <v>4.9236111111111119E-2</v>
      </c>
      <c r="E30" s="37">
        <v>0.13256944444444443</v>
      </c>
      <c r="F30" s="34" t="s">
        <v>69</v>
      </c>
      <c r="G30" s="27">
        <f t="shared" si="1"/>
        <v>30</v>
      </c>
      <c r="H30" s="27">
        <f t="shared" si="2"/>
        <v>19</v>
      </c>
    </row>
    <row r="31" spans="1:8" ht="24.75" customHeight="1">
      <c r="A31" s="12" t="s">
        <v>199</v>
      </c>
      <c r="B31" s="13" t="s">
        <v>200</v>
      </c>
      <c r="C31" s="9">
        <v>108</v>
      </c>
      <c r="D31" s="48">
        <f t="shared" si="0"/>
        <v>3.9074074074074094E-2</v>
      </c>
      <c r="E31" s="37">
        <v>0.12240740740740741</v>
      </c>
      <c r="F31" s="34" t="s">
        <v>69</v>
      </c>
      <c r="G31" s="27">
        <f t="shared" si="1"/>
        <v>12</v>
      </c>
      <c r="H31" s="27">
        <f t="shared" si="2"/>
        <v>6</v>
      </c>
    </row>
    <row r="32" spans="1:8" ht="24.75" customHeight="1">
      <c r="A32" s="12" t="s">
        <v>93</v>
      </c>
      <c r="B32" s="13" t="s">
        <v>201</v>
      </c>
      <c r="C32" s="9">
        <v>109</v>
      </c>
      <c r="D32" s="48">
        <f t="shared" si="0"/>
        <v>3.9328703703703727E-2</v>
      </c>
      <c r="E32" s="37">
        <v>0.12266203703703704</v>
      </c>
      <c r="F32" s="34" t="s">
        <v>69</v>
      </c>
      <c r="G32" s="27">
        <f t="shared" si="1"/>
        <v>14</v>
      </c>
      <c r="H32" s="27">
        <f t="shared" si="2"/>
        <v>8</v>
      </c>
    </row>
    <row r="33" spans="1:8" ht="24.75" customHeight="1">
      <c r="A33" s="12" t="s">
        <v>118</v>
      </c>
      <c r="B33" s="13" t="s">
        <v>202</v>
      </c>
      <c r="C33" s="9">
        <v>415</v>
      </c>
      <c r="D33" s="48">
        <f t="shared" si="0"/>
        <v>7.6597222222222233E-2</v>
      </c>
      <c r="E33" s="37">
        <v>0.15993055555555555</v>
      </c>
      <c r="F33" s="34" t="s">
        <v>69</v>
      </c>
      <c r="G33" s="27">
        <f t="shared" si="1"/>
        <v>45</v>
      </c>
      <c r="H33" s="27">
        <f t="shared" si="2"/>
        <v>30</v>
      </c>
    </row>
    <row r="34" spans="1:8" ht="24.75" customHeight="1">
      <c r="A34" s="12" t="s">
        <v>203</v>
      </c>
      <c r="B34" s="13" t="s">
        <v>50</v>
      </c>
      <c r="C34" s="9">
        <v>416</v>
      </c>
      <c r="D34" s="48">
        <f t="shared" si="0"/>
        <v>3.1701388888888904E-2</v>
      </c>
      <c r="E34" s="37">
        <v>0.11503472222222222</v>
      </c>
      <c r="F34" s="34" t="s">
        <v>70</v>
      </c>
      <c r="G34" s="27">
        <f t="shared" si="1"/>
        <v>2</v>
      </c>
      <c r="H34" s="27">
        <f t="shared" si="2"/>
        <v>2</v>
      </c>
    </row>
    <row r="35" spans="1:8" ht="24.75" customHeight="1">
      <c r="A35" s="12" t="s">
        <v>204</v>
      </c>
      <c r="B35" s="13" t="s">
        <v>205</v>
      </c>
      <c r="C35" s="9">
        <v>417</v>
      </c>
      <c r="D35" s="48">
        <f t="shared" ref="D35:D57" si="3">IFERROR(E35-($D$1-$E$1),"")</f>
        <v>3.9259259259259272E-2</v>
      </c>
      <c r="E35" s="37">
        <v>0.12259259259259259</v>
      </c>
      <c r="F35" s="34" t="s">
        <v>69</v>
      </c>
      <c r="G35" s="27">
        <f t="shared" si="1"/>
        <v>13</v>
      </c>
      <c r="H35" s="27">
        <f t="shared" si="2"/>
        <v>7</v>
      </c>
    </row>
    <row r="36" spans="1:8" ht="24.75" customHeight="1">
      <c r="A36" s="12" t="s">
        <v>206</v>
      </c>
      <c r="B36" s="13" t="s">
        <v>207</v>
      </c>
      <c r="C36" s="9">
        <v>418</v>
      </c>
      <c r="D36" s="48">
        <f t="shared" si="3"/>
        <v>5.0416666666666693E-2</v>
      </c>
      <c r="E36" s="37">
        <v>0.13375000000000001</v>
      </c>
      <c r="F36" s="34" t="s">
        <v>69</v>
      </c>
      <c r="G36" s="27">
        <f t="shared" si="1"/>
        <v>33</v>
      </c>
      <c r="H36" s="27">
        <f t="shared" si="2"/>
        <v>21</v>
      </c>
    </row>
    <row r="37" spans="1:8" ht="24.75" customHeight="1">
      <c r="A37" s="12" t="s">
        <v>208</v>
      </c>
      <c r="B37" s="13" t="s">
        <v>209</v>
      </c>
      <c r="C37" s="9">
        <v>419</v>
      </c>
      <c r="D37" s="48">
        <f t="shared" si="3"/>
        <v>7.6620370370370394E-2</v>
      </c>
      <c r="E37" s="37">
        <v>0.15995370370370371</v>
      </c>
      <c r="F37" s="34" t="s">
        <v>69</v>
      </c>
      <c r="G37" s="27">
        <f t="shared" si="1"/>
        <v>46</v>
      </c>
      <c r="H37" s="27">
        <f t="shared" si="2"/>
        <v>31</v>
      </c>
    </row>
    <row r="38" spans="1:8" ht="24.75" customHeight="1">
      <c r="A38" s="12" t="s">
        <v>8</v>
      </c>
      <c r="B38" s="13" t="s">
        <v>210</v>
      </c>
      <c r="C38" s="9">
        <v>420</v>
      </c>
      <c r="D38" s="48">
        <f t="shared" si="3"/>
        <v>4.7731481481481514E-2</v>
      </c>
      <c r="E38" s="37">
        <v>0.13106481481481483</v>
      </c>
      <c r="F38" s="34" t="s">
        <v>69</v>
      </c>
      <c r="G38" s="27">
        <f t="shared" si="1"/>
        <v>25</v>
      </c>
      <c r="H38" s="27">
        <f t="shared" si="2"/>
        <v>16</v>
      </c>
    </row>
    <row r="39" spans="1:8" ht="24.75" customHeight="1">
      <c r="A39" s="12" t="s">
        <v>35</v>
      </c>
      <c r="B39" s="13" t="s">
        <v>211</v>
      </c>
      <c r="C39" s="9">
        <v>421</v>
      </c>
      <c r="D39" s="48">
        <f t="shared" si="3"/>
        <v>3.3530092592592611E-2</v>
      </c>
      <c r="E39" s="37">
        <v>0.11686342592592593</v>
      </c>
      <c r="F39" s="34" t="s">
        <v>70</v>
      </c>
      <c r="G39" s="27">
        <f t="shared" si="1"/>
        <v>3</v>
      </c>
      <c r="H39" s="27">
        <f t="shared" si="2"/>
        <v>3</v>
      </c>
    </row>
    <row r="40" spans="1:8" ht="21.95" customHeight="1">
      <c r="A40" s="12" t="s">
        <v>80</v>
      </c>
      <c r="B40" s="13" t="s">
        <v>212</v>
      </c>
      <c r="C40" s="9">
        <v>423</v>
      </c>
      <c r="D40" s="48">
        <f t="shared" si="3"/>
        <v>3.7939814814814843E-2</v>
      </c>
      <c r="E40" s="37">
        <v>0.12127314814814816</v>
      </c>
      <c r="F40" s="34" t="s">
        <v>69</v>
      </c>
      <c r="G40" s="27">
        <f t="shared" si="1"/>
        <v>8</v>
      </c>
      <c r="H40" s="27">
        <f t="shared" si="2"/>
        <v>2</v>
      </c>
    </row>
    <row r="41" spans="1:8" ht="24.75" customHeight="1">
      <c r="A41" s="12" t="s">
        <v>189</v>
      </c>
      <c r="B41" s="13" t="s">
        <v>213</v>
      </c>
      <c r="C41" s="9">
        <v>424</v>
      </c>
      <c r="D41" s="48">
        <f t="shared" si="3"/>
        <v>3.8923611111111131E-2</v>
      </c>
      <c r="E41" s="37">
        <v>0.12225694444444445</v>
      </c>
      <c r="F41" s="34" t="s">
        <v>69</v>
      </c>
      <c r="G41" s="27">
        <f t="shared" si="1"/>
        <v>11</v>
      </c>
      <c r="H41" s="27">
        <f t="shared" si="2"/>
        <v>5</v>
      </c>
    </row>
    <row r="42" spans="1:8" ht="24.75" customHeight="1">
      <c r="A42" s="12" t="s">
        <v>8</v>
      </c>
      <c r="B42" s="13" t="s">
        <v>14</v>
      </c>
      <c r="C42" s="9">
        <v>425</v>
      </c>
      <c r="D42" s="48">
        <f t="shared" si="3"/>
        <v>7.9548611111111139E-2</v>
      </c>
      <c r="E42" s="37">
        <v>0.16288194444444445</v>
      </c>
      <c r="F42" s="34" t="s">
        <v>69</v>
      </c>
      <c r="G42" s="27">
        <f t="shared" si="1"/>
        <v>49</v>
      </c>
      <c r="H42" s="27">
        <f t="shared" si="2"/>
        <v>34</v>
      </c>
    </row>
    <row r="43" spans="1:8" ht="24.75" customHeight="1">
      <c r="A43" s="12" t="s">
        <v>214</v>
      </c>
      <c r="B43" s="13" t="s">
        <v>215</v>
      </c>
      <c r="C43" s="9">
        <v>426</v>
      </c>
      <c r="D43" s="48">
        <f t="shared" si="3"/>
        <v>3.6122685185185202E-2</v>
      </c>
      <c r="E43" s="37">
        <v>0.11945601851851852</v>
      </c>
      <c r="F43" s="34" t="s">
        <v>70</v>
      </c>
      <c r="G43" s="27">
        <f t="shared" si="1"/>
        <v>6</v>
      </c>
      <c r="H43" s="27">
        <f t="shared" si="2"/>
        <v>5</v>
      </c>
    </row>
    <row r="44" spans="1:8" ht="24.75" customHeight="1">
      <c r="A44" s="12" t="s">
        <v>1</v>
      </c>
      <c r="B44" s="13" t="s">
        <v>216</v>
      </c>
      <c r="C44" s="9">
        <v>427</v>
      </c>
      <c r="D44" s="48">
        <f t="shared" si="3"/>
        <v>3.9849537037037044E-2</v>
      </c>
      <c r="E44" s="37">
        <v>0.12318287037037036</v>
      </c>
      <c r="F44" s="34" t="s">
        <v>69</v>
      </c>
      <c r="G44" s="27">
        <f t="shared" si="1"/>
        <v>16</v>
      </c>
      <c r="H44" s="27">
        <f t="shared" si="2"/>
        <v>10</v>
      </c>
    </row>
    <row r="45" spans="1:8" ht="24.75" customHeight="1">
      <c r="A45" s="12" t="s">
        <v>23</v>
      </c>
      <c r="B45" s="13" t="s">
        <v>217</v>
      </c>
      <c r="C45" s="9">
        <v>428</v>
      </c>
      <c r="D45" s="48">
        <f t="shared" si="3"/>
        <v>3.7418981481481497E-2</v>
      </c>
      <c r="E45" s="37">
        <v>0.12075231481481481</v>
      </c>
      <c r="F45" s="34" t="s">
        <v>70</v>
      </c>
      <c r="G45" s="27">
        <f t="shared" si="1"/>
        <v>7</v>
      </c>
      <c r="H45" s="27">
        <f t="shared" si="2"/>
        <v>6</v>
      </c>
    </row>
    <row r="46" spans="1:8" ht="24.75" customHeight="1">
      <c r="A46" s="12" t="s">
        <v>258</v>
      </c>
      <c r="B46" s="13" t="s">
        <v>218</v>
      </c>
      <c r="C46" s="9">
        <v>429</v>
      </c>
      <c r="D46" s="48">
        <f t="shared" si="3"/>
        <v>4.8564814814814838E-2</v>
      </c>
      <c r="E46" s="37">
        <v>0.13189814814814815</v>
      </c>
      <c r="F46" s="34" t="s">
        <v>69</v>
      </c>
      <c r="G46" s="27">
        <f t="shared" si="1"/>
        <v>27</v>
      </c>
      <c r="H46" s="27">
        <f t="shared" si="2"/>
        <v>18</v>
      </c>
    </row>
    <row r="47" spans="1:8" ht="21.95" customHeight="1">
      <c r="A47" s="12" t="s">
        <v>259</v>
      </c>
      <c r="B47" s="13" t="s">
        <v>219</v>
      </c>
      <c r="C47" s="9">
        <v>430</v>
      </c>
      <c r="D47" s="48">
        <f t="shared" si="3"/>
        <v>3.841435185185188E-2</v>
      </c>
      <c r="E47" s="37">
        <v>0.12174768518518519</v>
      </c>
      <c r="F47" s="34" t="s">
        <v>69</v>
      </c>
      <c r="G47" s="27">
        <f t="shared" si="1"/>
        <v>10</v>
      </c>
      <c r="H47" s="27">
        <f t="shared" si="2"/>
        <v>4</v>
      </c>
    </row>
    <row r="48" spans="1:8" ht="21.95" customHeight="1">
      <c r="A48" s="12" t="s">
        <v>172</v>
      </c>
      <c r="B48" s="13" t="s">
        <v>173</v>
      </c>
      <c r="C48" s="9">
        <v>1010</v>
      </c>
      <c r="D48" s="48">
        <f t="shared" si="3"/>
        <v>3.7997685185185204E-2</v>
      </c>
      <c r="E48" s="37">
        <v>0.12133101851851852</v>
      </c>
      <c r="F48" s="34" t="s">
        <v>69</v>
      </c>
      <c r="G48" s="27">
        <f t="shared" si="1"/>
        <v>9</v>
      </c>
      <c r="H48" s="27">
        <f t="shared" si="2"/>
        <v>3</v>
      </c>
    </row>
    <row r="49" spans="1:8" ht="21.95" customHeight="1">
      <c r="A49" s="12" t="s">
        <v>21</v>
      </c>
      <c r="B49" s="13" t="s">
        <v>22</v>
      </c>
      <c r="C49" s="9">
        <v>1976</v>
      </c>
      <c r="D49" s="48">
        <f t="shared" si="3"/>
        <v>4.6793981481481506E-2</v>
      </c>
      <c r="E49" s="37">
        <v>0.13012731481481482</v>
      </c>
      <c r="F49" s="34" t="s">
        <v>69</v>
      </c>
      <c r="G49" s="27">
        <f t="shared" si="1"/>
        <v>24</v>
      </c>
      <c r="H49" s="27">
        <f t="shared" si="2"/>
        <v>15</v>
      </c>
    </row>
    <row r="50" spans="1:8" ht="21.95" customHeight="1">
      <c r="A50" s="12" t="s">
        <v>92</v>
      </c>
      <c r="B50" s="13" t="s">
        <v>179</v>
      </c>
      <c r="C50" s="9">
        <v>1979</v>
      </c>
      <c r="D50" s="48">
        <f t="shared" si="3"/>
        <v>5.7835648148148178E-2</v>
      </c>
      <c r="E50" s="37">
        <v>0.14116898148148149</v>
      </c>
      <c r="F50" s="34" t="s">
        <v>69</v>
      </c>
      <c r="G50" s="27">
        <f t="shared" si="1"/>
        <v>40</v>
      </c>
      <c r="H50" s="27">
        <f t="shared" si="2"/>
        <v>26</v>
      </c>
    </row>
    <row r="51" spans="1:8" ht="21.95" customHeight="1">
      <c r="A51" s="12" t="s">
        <v>194</v>
      </c>
      <c r="B51" s="13" t="s">
        <v>195</v>
      </c>
      <c r="C51" s="9">
        <v>2211</v>
      </c>
      <c r="D51" s="48">
        <f t="shared" si="3"/>
        <v>5.7210648148148163E-2</v>
      </c>
      <c r="E51" s="37">
        <v>0.14054398148148148</v>
      </c>
      <c r="F51" s="34" t="s">
        <v>69</v>
      </c>
      <c r="G51" s="27">
        <f t="shared" si="1"/>
        <v>38</v>
      </c>
      <c r="H51" s="27">
        <f t="shared" si="2"/>
        <v>24</v>
      </c>
    </row>
    <row r="52" spans="1:8" ht="21.95" customHeight="1">
      <c r="A52" s="51" t="s">
        <v>32</v>
      </c>
      <c r="B52" s="52" t="s">
        <v>127</v>
      </c>
      <c r="C52" s="53">
        <v>25</v>
      </c>
      <c r="D52" s="54">
        <f t="shared" si="3"/>
        <v>8.0763888888888913E-2</v>
      </c>
      <c r="E52" s="55">
        <v>0.16409722222222223</v>
      </c>
      <c r="F52" s="56" t="s">
        <v>69</v>
      </c>
      <c r="G52" s="27">
        <f t="shared" si="1"/>
        <v>51</v>
      </c>
      <c r="H52" s="27">
        <f t="shared" si="2"/>
        <v>36</v>
      </c>
    </row>
    <row r="53" spans="1:8" ht="21.95" customHeight="1">
      <c r="A53" s="51" t="s">
        <v>130</v>
      </c>
      <c r="B53" s="52" t="s">
        <v>131</v>
      </c>
      <c r="C53" s="53">
        <v>29</v>
      </c>
      <c r="D53" s="54">
        <f t="shared" si="3"/>
        <v>8.0740740740740752E-2</v>
      </c>
      <c r="E53" s="55">
        <v>0.16407407407407407</v>
      </c>
      <c r="F53" s="56" t="s">
        <v>69</v>
      </c>
      <c r="G53" s="27">
        <f t="shared" si="1"/>
        <v>50</v>
      </c>
      <c r="H53" s="27">
        <f t="shared" si="2"/>
        <v>35</v>
      </c>
    </row>
    <row r="54" spans="1:8" ht="21.95" customHeight="1">
      <c r="A54" s="51" t="s">
        <v>40</v>
      </c>
      <c r="B54" s="52" t="s">
        <v>141</v>
      </c>
      <c r="C54" s="53">
        <v>48</v>
      </c>
      <c r="D54" s="54">
        <f t="shared" si="3"/>
        <v>8.0775462962962979E-2</v>
      </c>
      <c r="E54" s="55">
        <v>0.16410879629629629</v>
      </c>
      <c r="F54" s="56" t="s">
        <v>69</v>
      </c>
      <c r="G54" s="27">
        <f t="shared" si="1"/>
        <v>52</v>
      </c>
      <c r="H54" s="27">
        <f t="shared" si="2"/>
        <v>37</v>
      </c>
    </row>
    <row r="55" spans="1:8" ht="21.95" customHeight="1">
      <c r="A55" s="12" t="s">
        <v>112</v>
      </c>
      <c r="B55" s="13" t="s">
        <v>246</v>
      </c>
      <c r="C55" s="9">
        <v>431</v>
      </c>
      <c r="D55" s="48">
        <f t="shared" si="3"/>
        <v>4.2708333333333348E-2</v>
      </c>
      <c r="E55" s="37">
        <v>0.12604166666666666</v>
      </c>
      <c r="F55" s="34" t="s">
        <v>69</v>
      </c>
      <c r="G55" s="27">
        <f t="shared" si="1"/>
        <v>18</v>
      </c>
      <c r="H55" s="27">
        <f t="shared" si="2"/>
        <v>11</v>
      </c>
    </row>
    <row r="56" spans="1:8" ht="21.95" customHeight="1">
      <c r="A56" s="12" t="s">
        <v>107</v>
      </c>
      <c r="B56" s="13" t="s">
        <v>247</v>
      </c>
      <c r="C56" s="9">
        <v>432</v>
      </c>
      <c r="D56" s="48">
        <f t="shared" si="3"/>
        <v>4.4965277777777785E-2</v>
      </c>
      <c r="E56" s="37">
        <v>0.1282986111111111</v>
      </c>
      <c r="F56" s="34" t="s">
        <v>70</v>
      </c>
      <c r="G56" s="27">
        <f t="shared" si="1"/>
        <v>21</v>
      </c>
      <c r="H56" s="27">
        <f t="shared" si="2"/>
        <v>9</v>
      </c>
    </row>
    <row r="57" spans="1:8" ht="21.95" customHeight="1">
      <c r="A57" s="12" t="s">
        <v>248</v>
      </c>
      <c r="B57" s="13" t="s">
        <v>249</v>
      </c>
      <c r="C57" s="9">
        <v>433</v>
      </c>
      <c r="D57" s="48">
        <f t="shared" si="3"/>
        <v>4.070601851851853E-2</v>
      </c>
      <c r="E57" s="37">
        <v>0.12403935185185185</v>
      </c>
      <c r="F57" s="34" t="s">
        <v>70</v>
      </c>
      <c r="G57" s="27">
        <f t="shared" si="1"/>
        <v>17</v>
      </c>
      <c r="H57" s="27">
        <f t="shared" si="2"/>
        <v>7</v>
      </c>
    </row>
    <row r="58" spans="1:8" ht="21.95" customHeight="1">
      <c r="A58" s="4"/>
      <c r="B58" s="4"/>
      <c r="C58" s="8"/>
      <c r="D58" s="4"/>
      <c r="E58" s="1"/>
    </row>
    <row r="59" spans="1:8" ht="21.95" customHeight="1">
      <c r="A59" s="4"/>
      <c r="B59" s="4"/>
      <c r="C59" s="8"/>
      <c r="D59" s="4"/>
      <c r="E59" s="1"/>
    </row>
    <row r="60" spans="1:8" ht="24.75" customHeight="1">
      <c r="A60" s="12" t="s">
        <v>20</v>
      </c>
      <c r="B60" s="13" t="s">
        <v>196</v>
      </c>
      <c r="C60" s="9">
        <v>16</v>
      </c>
      <c r="D60" s="57" t="s">
        <v>242</v>
      </c>
    </row>
    <row r="61" spans="1:8" ht="24.75" customHeight="1">
      <c r="A61" s="12" t="s">
        <v>220</v>
      </c>
      <c r="B61" s="13" t="s">
        <v>150</v>
      </c>
      <c r="C61" s="9">
        <v>35</v>
      </c>
      <c r="D61" s="57" t="s">
        <v>242</v>
      </c>
    </row>
    <row r="62" spans="1:8" ht="24.75" customHeight="1">
      <c r="A62" s="12" t="s">
        <v>2</v>
      </c>
      <c r="B62" s="13" t="s">
        <v>3</v>
      </c>
      <c r="C62" s="9">
        <v>56</v>
      </c>
      <c r="D62" s="57" t="s">
        <v>242</v>
      </c>
    </row>
    <row r="63" spans="1:8" ht="21.95" customHeight="1">
      <c r="A63" s="4"/>
      <c r="B63" s="4"/>
      <c r="C63" s="8"/>
      <c r="D63" s="4"/>
      <c r="E63" s="1"/>
    </row>
    <row r="64" spans="1:8" ht="21.95" customHeight="1">
      <c r="A64" s="4"/>
      <c r="B64" s="4"/>
      <c r="C64" s="8"/>
      <c r="D64" s="4"/>
      <c r="E64" s="1"/>
    </row>
    <row r="65" spans="1:5" ht="21.95" customHeight="1">
      <c r="A65" s="4"/>
      <c r="B65" s="4"/>
      <c r="C65" s="8"/>
      <c r="D65" s="4"/>
      <c r="E65" s="1"/>
    </row>
    <row r="66" spans="1:5" ht="21.95" customHeight="1">
      <c r="A66" s="4"/>
      <c r="B66" s="4"/>
      <c r="C66" s="8"/>
      <c r="D66" s="4"/>
      <c r="E66" s="1"/>
    </row>
  </sheetData>
  <sortState ref="A6:H55">
    <sortCondition ref="C5"/>
  </sortState>
  <mergeCells count="1">
    <mergeCell ref="A1:B1"/>
  </mergeCells>
  <conditionalFormatting sqref="G6:G57">
    <cfRule type="expression" dxfId="15" priority="3">
      <formula>ISNUMBER(SEARCH("M",F6))=TRUE</formula>
    </cfRule>
    <cfRule type="expression" dxfId="14" priority="4">
      <formula>ISNUMBER(SEARCH("F",F6))=TRUE</formula>
    </cfRule>
  </conditionalFormatting>
  <conditionalFormatting sqref="H6:H57">
    <cfRule type="expression" dxfId="13" priority="2">
      <formula>ISNUMBER(SEARCH("F",F6))=TRUE</formula>
    </cfRule>
  </conditionalFormatting>
  <conditionalFormatting sqref="H6:H57">
    <cfRule type="expression" dxfId="12" priority="1">
      <formula>ISNUMBER(SEARCH("M",F6))=TRUE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9"/>
  <sheetViews>
    <sheetView topLeftCell="A36" workbookViewId="0">
      <selection activeCell="L39" sqref="L39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5" bestFit="1" customWidth="1"/>
    <col min="5" max="5" width="11.42578125" bestFit="1" customWidth="1"/>
  </cols>
  <sheetData>
    <row r="1" spans="1:8" ht="31.5" customHeight="1" thickTop="1" thickBot="1">
      <c r="A1" s="61" t="s">
        <v>62</v>
      </c>
      <c r="B1" s="61"/>
      <c r="C1" s="17"/>
      <c r="D1" s="36">
        <v>0.29166666666666669</v>
      </c>
      <c r="E1" s="18">
        <v>0.25</v>
      </c>
    </row>
    <row r="2" spans="1:8" ht="6.75" customHeight="1" thickTop="1">
      <c r="A2" s="7"/>
      <c r="B2" s="5"/>
    </row>
    <row r="3" spans="1:8" ht="31.5" customHeight="1">
      <c r="A3" s="7" t="s">
        <v>61</v>
      </c>
      <c r="B3" s="6" t="s">
        <v>65</v>
      </c>
    </row>
    <row r="4" spans="1:8" ht="18" customHeight="1">
      <c r="A4" s="2"/>
      <c r="C4" s="3"/>
      <c r="D4" s="3"/>
    </row>
    <row r="5" spans="1:8" ht="31.5">
      <c r="A5" s="14" t="s">
        <v>59</v>
      </c>
      <c r="B5" s="14" t="s">
        <v>60</v>
      </c>
      <c r="C5" s="11" t="s">
        <v>58</v>
      </c>
      <c r="D5" s="10" t="s">
        <v>63</v>
      </c>
      <c r="E5" s="21" t="s">
        <v>67</v>
      </c>
      <c r="F5" s="21" t="s">
        <v>68</v>
      </c>
      <c r="G5" s="22" t="s">
        <v>71</v>
      </c>
      <c r="H5" s="22" t="s">
        <v>72</v>
      </c>
    </row>
    <row r="6" spans="1:8" ht="24.75" customHeight="1">
      <c r="A6" s="12" t="s">
        <v>128</v>
      </c>
      <c r="B6" s="13" t="s">
        <v>129</v>
      </c>
      <c r="C6" s="9">
        <v>28</v>
      </c>
      <c r="D6" s="37">
        <f t="shared" ref="D6:D43" si="0">IFERROR(E6-($D$1-$E$1),"")</f>
        <v>7.2893518518518496E-2</v>
      </c>
      <c r="E6" s="39">
        <v>0.11456018518518518</v>
      </c>
      <c r="F6" s="23" t="s">
        <v>69</v>
      </c>
      <c r="G6" s="24">
        <f t="shared" ref="G6:G43" si="1">IF(OR(E6="",E6="(?)",E6="DNF"),"Not Recorded",RANK(D6,$D$6:$D$43,1))</f>
        <v>7</v>
      </c>
      <c r="H6" s="24">
        <f t="shared" ref="H6:H43" si="2">IF(OR(E6="",E6="(?)",E6="DNF"),"Not Recorded",SUMPRODUCT((F6=$F$6:$F$43)*(D6&gt;$D$6:$D$43))+1)</f>
        <v>4</v>
      </c>
    </row>
    <row r="7" spans="1:8" ht="24.75" customHeight="1">
      <c r="A7" s="12" t="s">
        <v>29</v>
      </c>
      <c r="B7" s="13" t="s">
        <v>12</v>
      </c>
      <c r="C7" s="9">
        <v>31</v>
      </c>
      <c r="D7" s="37">
        <f t="shared" si="0"/>
        <v>8.2256944444444424E-2</v>
      </c>
      <c r="E7" s="39">
        <v>0.12392361111111111</v>
      </c>
      <c r="F7" s="23" t="s">
        <v>70</v>
      </c>
      <c r="G7" s="24">
        <f t="shared" si="1"/>
        <v>17</v>
      </c>
      <c r="H7" s="24">
        <f t="shared" si="2"/>
        <v>10</v>
      </c>
    </row>
    <row r="8" spans="1:8" ht="24.75" customHeight="1">
      <c r="A8" s="12" t="s">
        <v>4</v>
      </c>
      <c r="B8" s="13" t="s">
        <v>5</v>
      </c>
      <c r="C8" s="9">
        <v>33</v>
      </c>
      <c r="D8" s="37">
        <f t="shared" si="0"/>
        <v>0.10172453703703702</v>
      </c>
      <c r="E8" s="39">
        <v>0.1433912037037037</v>
      </c>
      <c r="F8" s="23" t="s">
        <v>69</v>
      </c>
      <c r="G8" s="24">
        <f t="shared" si="1"/>
        <v>34</v>
      </c>
      <c r="H8" s="24">
        <f t="shared" si="2"/>
        <v>18</v>
      </c>
    </row>
    <row r="9" spans="1:8" ht="24.75" customHeight="1">
      <c r="A9" s="12" t="s">
        <v>88</v>
      </c>
      <c r="B9" s="13" t="s">
        <v>144</v>
      </c>
      <c r="C9" s="9">
        <v>37</v>
      </c>
      <c r="D9" s="37">
        <f t="shared" si="0"/>
        <v>9.800925925925924E-2</v>
      </c>
      <c r="E9" s="39">
        <v>0.13967592592592593</v>
      </c>
      <c r="F9" s="23" t="s">
        <v>69</v>
      </c>
      <c r="G9" s="24">
        <f t="shared" si="1"/>
        <v>30</v>
      </c>
      <c r="H9" s="24">
        <f t="shared" si="2"/>
        <v>15</v>
      </c>
    </row>
    <row r="10" spans="1:8" ht="24.75" customHeight="1">
      <c r="A10" s="12" t="s">
        <v>134</v>
      </c>
      <c r="B10" s="13" t="s">
        <v>135</v>
      </c>
      <c r="C10" s="9">
        <v>38</v>
      </c>
      <c r="D10" s="37">
        <f t="shared" si="0"/>
        <v>7.0405092592592575E-2</v>
      </c>
      <c r="E10" s="39">
        <v>0.11207175925925926</v>
      </c>
      <c r="F10" s="23" t="s">
        <v>69</v>
      </c>
      <c r="G10" s="24">
        <f t="shared" si="1"/>
        <v>6</v>
      </c>
      <c r="H10" s="24">
        <f t="shared" si="2"/>
        <v>3</v>
      </c>
    </row>
    <row r="11" spans="1:8" ht="24.75" customHeight="1">
      <c r="A11" s="12" t="s">
        <v>30</v>
      </c>
      <c r="B11" s="13" t="s">
        <v>31</v>
      </c>
      <c r="C11" s="9">
        <v>39</v>
      </c>
      <c r="D11" s="37">
        <f t="shared" si="0"/>
        <v>7.6527777777777764E-2</v>
      </c>
      <c r="E11" s="39">
        <v>0.11819444444444445</v>
      </c>
      <c r="F11" s="23" t="s">
        <v>70</v>
      </c>
      <c r="G11" s="24">
        <f t="shared" si="1"/>
        <v>11</v>
      </c>
      <c r="H11" s="24">
        <f t="shared" si="2"/>
        <v>5</v>
      </c>
    </row>
    <row r="12" spans="1:8" ht="24.75" customHeight="1">
      <c r="A12" s="12" t="s">
        <v>95</v>
      </c>
      <c r="B12" s="13" t="s">
        <v>0</v>
      </c>
      <c r="C12" s="9">
        <v>41</v>
      </c>
      <c r="D12" s="37">
        <f t="shared" si="0"/>
        <v>0.1005671296296296</v>
      </c>
      <c r="E12" s="39">
        <v>0.14223379629629629</v>
      </c>
      <c r="F12" s="23" t="s">
        <v>69</v>
      </c>
      <c r="G12" s="24">
        <f t="shared" si="1"/>
        <v>33</v>
      </c>
      <c r="H12" s="24">
        <f t="shared" si="2"/>
        <v>17</v>
      </c>
    </row>
    <row r="13" spans="1:8" ht="24.75" customHeight="1">
      <c r="A13" s="12" t="s">
        <v>136</v>
      </c>
      <c r="B13" s="13" t="s">
        <v>137</v>
      </c>
      <c r="C13" s="9">
        <v>45</v>
      </c>
      <c r="D13" s="37">
        <f t="shared" si="0"/>
        <v>7.3958333333333307E-2</v>
      </c>
      <c r="E13" s="39">
        <v>0.11562499999999999</v>
      </c>
      <c r="F13" s="23" t="s">
        <v>69</v>
      </c>
      <c r="G13" s="24">
        <f t="shared" si="1"/>
        <v>9</v>
      </c>
      <c r="H13" s="24">
        <f t="shared" si="2"/>
        <v>5</v>
      </c>
    </row>
    <row r="14" spans="1:8" ht="24.75" customHeight="1">
      <c r="A14" s="12" t="s">
        <v>138</v>
      </c>
      <c r="B14" s="13" t="s">
        <v>79</v>
      </c>
      <c r="C14" s="9">
        <v>46</v>
      </c>
      <c r="D14" s="37">
        <f t="shared" si="0"/>
        <v>9.5671296296296282E-2</v>
      </c>
      <c r="E14" s="39">
        <v>0.13733796296296297</v>
      </c>
      <c r="F14" s="23" t="s">
        <v>69</v>
      </c>
      <c r="G14" s="24">
        <f t="shared" si="1"/>
        <v>28</v>
      </c>
      <c r="H14" s="24">
        <f t="shared" si="2"/>
        <v>14</v>
      </c>
    </row>
    <row r="15" spans="1:8" ht="24.75" customHeight="1">
      <c r="A15" s="12" t="s">
        <v>73</v>
      </c>
      <c r="B15" s="13" t="s">
        <v>139</v>
      </c>
      <c r="C15" s="9">
        <v>47</v>
      </c>
      <c r="D15" s="37">
        <f t="shared" si="0"/>
        <v>8.3634259259259242E-2</v>
      </c>
      <c r="E15" s="39">
        <v>0.12530092592592593</v>
      </c>
      <c r="F15" s="23" t="s">
        <v>69</v>
      </c>
      <c r="G15" s="24">
        <f t="shared" si="1"/>
        <v>19</v>
      </c>
      <c r="H15" s="24">
        <f t="shared" si="2"/>
        <v>8</v>
      </c>
    </row>
    <row r="16" spans="1:8" ht="24.75" customHeight="1">
      <c r="A16" s="12" t="s">
        <v>86</v>
      </c>
      <c r="B16" s="13" t="s">
        <v>87</v>
      </c>
      <c r="C16" s="9">
        <v>49</v>
      </c>
      <c r="D16" s="37">
        <f t="shared" si="0"/>
        <v>7.3900462962962946E-2</v>
      </c>
      <c r="E16" s="39">
        <v>0.11556712962962963</v>
      </c>
      <c r="F16" s="23" t="s">
        <v>70</v>
      </c>
      <c r="G16" s="24">
        <f t="shared" si="1"/>
        <v>8</v>
      </c>
      <c r="H16" s="24">
        <f t="shared" si="2"/>
        <v>4</v>
      </c>
    </row>
    <row r="17" spans="1:8" ht="24.75" customHeight="1">
      <c r="A17" s="12" t="s">
        <v>142</v>
      </c>
      <c r="B17" s="13" t="s">
        <v>143</v>
      </c>
      <c r="C17" s="9">
        <v>50</v>
      </c>
      <c r="D17" s="37">
        <f t="shared" si="0"/>
        <v>6.6238425925925895E-2</v>
      </c>
      <c r="E17" s="39">
        <v>0.10790509259259258</v>
      </c>
      <c r="F17" s="23" t="s">
        <v>69</v>
      </c>
      <c r="G17" s="24">
        <f t="shared" si="1"/>
        <v>4</v>
      </c>
      <c r="H17" s="24">
        <f t="shared" si="2"/>
        <v>2</v>
      </c>
    </row>
    <row r="18" spans="1:8" ht="24.75" customHeight="1">
      <c r="A18" s="12" t="s">
        <v>145</v>
      </c>
      <c r="B18" s="13" t="s">
        <v>146</v>
      </c>
      <c r="C18" s="9">
        <v>51</v>
      </c>
      <c r="D18" s="37">
        <f t="shared" si="0"/>
        <v>8.6886574074074047E-2</v>
      </c>
      <c r="E18" s="39">
        <v>0.12855324074074073</v>
      </c>
      <c r="F18" s="23" t="s">
        <v>69</v>
      </c>
      <c r="G18" s="24">
        <f t="shared" si="1"/>
        <v>25</v>
      </c>
      <c r="H18" s="24">
        <f t="shared" si="2"/>
        <v>11</v>
      </c>
    </row>
    <row r="19" spans="1:8" ht="24.75" customHeight="1">
      <c r="A19" s="12" t="s">
        <v>33</v>
      </c>
      <c r="B19" s="13" t="s">
        <v>147</v>
      </c>
      <c r="C19" s="9">
        <v>53</v>
      </c>
      <c r="D19" s="37">
        <f t="shared" si="0"/>
        <v>9.0173611111111079E-2</v>
      </c>
      <c r="E19" s="39">
        <v>0.13184027777777776</v>
      </c>
      <c r="F19" s="23" t="s">
        <v>69</v>
      </c>
      <c r="G19" s="24">
        <f t="shared" si="1"/>
        <v>26</v>
      </c>
      <c r="H19" s="24">
        <f t="shared" si="2"/>
        <v>12</v>
      </c>
    </row>
    <row r="20" spans="1:8" ht="24.75" customHeight="1">
      <c r="A20" s="12" t="s">
        <v>51</v>
      </c>
      <c r="B20" s="13" t="s">
        <v>148</v>
      </c>
      <c r="C20" s="9">
        <v>54</v>
      </c>
      <c r="D20" s="37">
        <f t="shared" si="0"/>
        <v>8.6793981481481458E-2</v>
      </c>
      <c r="E20" s="39">
        <v>0.12846064814814814</v>
      </c>
      <c r="F20" s="23" t="s">
        <v>70</v>
      </c>
      <c r="G20" s="24">
        <f t="shared" si="1"/>
        <v>24</v>
      </c>
      <c r="H20" s="24">
        <f t="shared" si="2"/>
        <v>14</v>
      </c>
    </row>
    <row r="21" spans="1:8" ht="24.75" customHeight="1">
      <c r="A21" s="12" t="s">
        <v>7</v>
      </c>
      <c r="B21" s="13" t="s">
        <v>85</v>
      </c>
      <c r="C21" s="9">
        <v>55</v>
      </c>
      <c r="D21" s="37">
        <f t="shared" si="0"/>
        <v>9.5694444444444443E-2</v>
      </c>
      <c r="E21" s="39">
        <v>0.13736111111111113</v>
      </c>
      <c r="F21" s="23" t="s">
        <v>70</v>
      </c>
      <c r="G21" s="24">
        <f t="shared" si="1"/>
        <v>29</v>
      </c>
      <c r="H21" s="24">
        <f t="shared" si="2"/>
        <v>15</v>
      </c>
    </row>
    <row r="22" spans="1:8" ht="24.75" customHeight="1">
      <c r="A22" s="12" t="s">
        <v>168</v>
      </c>
      <c r="B22" s="13" t="s">
        <v>150</v>
      </c>
      <c r="C22" s="9">
        <v>57</v>
      </c>
      <c r="D22" s="37">
        <f t="shared" si="0"/>
        <v>6.7557870370370351E-2</v>
      </c>
      <c r="E22" s="39">
        <v>0.10922453703703704</v>
      </c>
      <c r="F22" s="23" t="s">
        <v>70</v>
      </c>
      <c r="G22" s="24">
        <f t="shared" si="1"/>
        <v>5</v>
      </c>
      <c r="H22" s="24">
        <f t="shared" si="2"/>
        <v>3</v>
      </c>
    </row>
    <row r="23" spans="1:8" ht="24.75" customHeight="1">
      <c r="A23" s="12" t="s">
        <v>149</v>
      </c>
      <c r="B23" s="13" t="s">
        <v>151</v>
      </c>
      <c r="C23" s="9">
        <v>58</v>
      </c>
      <c r="D23" s="37">
        <f t="shared" si="0"/>
        <v>0.11774305555555553</v>
      </c>
      <c r="E23" s="39">
        <v>0.15940972222222222</v>
      </c>
      <c r="F23" s="23" t="s">
        <v>70</v>
      </c>
      <c r="G23" s="24">
        <f t="shared" si="1"/>
        <v>38</v>
      </c>
      <c r="H23" s="24">
        <f t="shared" si="2"/>
        <v>18</v>
      </c>
    </row>
    <row r="24" spans="1:8" ht="24.75" customHeight="1">
      <c r="A24" s="12" t="s">
        <v>166</v>
      </c>
      <c r="B24" s="13" t="s">
        <v>152</v>
      </c>
      <c r="C24" s="9">
        <v>59</v>
      </c>
      <c r="D24" s="37">
        <f t="shared" si="0"/>
        <v>8.2870370370370358E-2</v>
      </c>
      <c r="E24" s="39">
        <v>0.12453703703703704</v>
      </c>
      <c r="F24" s="23" t="s">
        <v>70</v>
      </c>
      <c r="G24" s="24">
        <f t="shared" si="1"/>
        <v>18</v>
      </c>
      <c r="H24" s="24">
        <f t="shared" si="2"/>
        <v>11</v>
      </c>
    </row>
    <row r="25" spans="1:8" ht="24.75" customHeight="1">
      <c r="A25" s="12" t="s">
        <v>19</v>
      </c>
      <c r="B25" s="13" t="s">
        <v>28</v>
      </c>
      <c r="C25" s="9">
        <v>60</v>
      </c>
      <c r="D25" s="37">
        <f t="shared" si="0"/>
        <v>6.4594907407407379E-2</v>
      </c>
      <c r="E25" s="39">
        <v>0.10626157407407406</v>
      </c>
      <c r="F25" s="23" t="s">
        <v>70</v>
      </c>
      <c r="G25" s="24">
        <f t="shared" si="1"/>
        <v>2</v>
      </c>
      <c r="H25" s="24">
        <f t="shared" si="2"/>
        <v>2</v>
      </c>
    </row>
    <row r="26" spans="1:8" ht="24.75" customHeight="1">
      <c r="A26" s="12" t="s">
        <v>39</v>
      </c>
      <c r="B26" s="13" t="s">
        <v>155</v>
      </c>
      <c r="C26" s="9">
        <v>441</v>
      </c>
      <c r="D26" s="37">
        <f t="shared" si="0"/>
        <v>9.8171296296296284E-2</v>
      </c>
      <c r="E26" s="39">
        <v>0.13983796296296297</v>
      </c>
      <c r="F26" s="23" t="s">
        <v>69</v>
      </c>
      <c r="G26" s="24">
        <f t="shared" si="1"/>
        <v>31</v>
      </c>
      <c r="H26" s="24">
        <f t="shared" si="2"/>
        <v>16</v>
      </c>
    </row>
    <row r="27" spans="1:8" ht="24.75" customHeight="1">
      <c r="A27" s="12" t="s">
        <v>156</v>
      </c>
      <c r="B27" s="13" t="s">
        <v>157</v>
      </c>
      <c r="C27" s="9">
        <v>442</v>
      </c>
      <c r="D27" s="37">
        <f t="shared" si="0"/>
        <v>9.3726851851851839E-2</v>
      </c>
      <c r="E27" s="39">
        <v>0.13539351851851852</v>
      </c>
      <c r="F27" s="23" t="s">
        <v>69</v>
      </c>
      <c r="G27" s="24">
        <f t="shared" si="1"/>
        <v>27</v>
      </c>
      <c r="H27" s="24">
        <f t="shared" si="2"/>
        <v>13</v>
      </c>
    </row>
    <row r="28" spans="1:8" ht="24.75" customHeight="1">
      <c r="A28" s="12" t="s">
        <v>153</v>
      </c>
      <c r="B28" s="13" t="s">
        <v>154</v>
      </c>
      <c r="C28" s="9">
        <v>443</v>
      </c>
      <c r="D28" s="37">
        <f t="shared" si="0"/>
        <v>7.4201388888888872E-2</v>
      </c>
      <c r="E28" s="39">
        <v>0.11586805555555556</v>
      </c>
      <c r="F28" s="23" t="s">
        <v>69</v>
      </c>
      <c r="G28" s="24">
        <f t="shared" si="1"/>
        <v>10</v>
      </c>
      <c r="H28" s="24">
        <f t="shared" si="2"/>
        <v>6</v>
      </c>
    </row>
    <row r="29" spans="1:8" ht="24.75" customHeight="1">
      <c r="A29" s="12" t="s">
        <v>158</v>
      </c>
      <c r="B29" s="13" t="s">
        <v>42</v>
      </c>
      <c r="C29" s="9">
        <v>446</v>
      </c>
      <c r="D29" s="37">
        <f t="shared" si="0"/>
        <v>8.1168981481481453E-2</v>
      </c>
      <c r="E29" s="39">
        <v>0.12283564814814814</v>
      </c>
      <c r="F29" s="23" t="s">
        <v>70</v>
      </c>
      <c r="G29" s="24">
        <f t="shared" si="1"/>
        <v>16</v>
      </c>
      <c r="H29" s="24">
        <f t="shared" si="2"/>
        <v>9</v>
      </c>
    </row>
    <row r="30" spans="1:8" ht="24.75" customHeight="1">
      <c r="A30" s="12" t="s">
        <v>76</v>
      </c>
      <c r="B30" s="13" t="s">
        <v>77</v>
      </c>
      <c r="C30" s="9">
        <v>448</v>
      </c>
      <c r="D30" s="37">
        <f t="shared" si="0"/>
        <v>0.10767361111111109</v>
      </c>
      <c r="E30" s="39">
        <v>0.14934027777777778</v>
      </c>
      <c r="F30" s="23" t="s">
        <v>69</v>
      </c>
      <c r="G30" s="24">
        <f t="shared" si="1"/>
        <v>37</v>
      </c>
      <c r="H30" s="24">
        <f t="shared" si="2"/>
        <v>20</v>
      </c>
    </row>
    <row r="31" spans="1:8" ht="31.5">
      <c r="A31" s="12" t="s">
        <v>260</v>
      </c>
      <c r="B31" s="42" t="s">
        <v>167</v>
      </c>
      <c r="C31" s="9">
        <v>449</v>
      </c>
      <c r="D31" s="37">
        <f t="shared" si="0"/>
        <v>9.8796296296296271E-2</v>
      </c>
      <c r="E31" s="39">
        <v>0.14046296296296296</v>
      </c>
      <c r="F31" s="23" t="s">
        <v>70</v>
      </c>
      <c r="G31" s="24">
        <f t="shared" si="1"/>
        <v>32</v>
      </c>
      <c r="H31" s="24">
        <f t="shared" si="2"/>
        <v>16</v>
      </c>
    </row>
    <row r="32" spans="1:8" ht="24.75" customHeight="1">
      <c r="A32" s="12" t="s">
        <v>6</v>
      </c>
      <c r="B32" s="13" t="s">
        <v>34</v>
      </c>
      <c r="C32" s="9">
        <v>451</v>
      </c>
      <c r="D32" s="37">
        <f t="shared" si="0"/>
        <v>6.4768518518518503E-2</v>
      </c>
      <c r="E32" s="39">
        <v>0.10643518518518519</v>
      </c>
      <c r="F32" s="23" t="s">
        <v>69</v>
      </c>
      <c r="G32" s="24">
        <f t="shared" si="1"/>
        <v>3</v>
      </c>
      <c r="H32" s="24">
        <f t="shared" si="2"/>
        <v>1</v>
      </c>
    </row>
    <row r="33" spans="1:8" ht="24.75" customHeight="1">
      <c r="A33" s="12" t="s">
        <v>19</v>
      </c>
      <c r="B33" s="13" t="s">
        <v>160</v>
      </c>
      <c r="C33" s="9">
        <v>452</v>
      </c>
      <c r="D33" s="37">
        <f t="shared" si="0"/>
        <v>5.9780092592592579E-2</v>
      </c>
      <c r="E33" s="39">
        <v>0.10144675925925926</v>
      </c>
      <c r="F33" s="23" t="s">
        <v>70</v>
      </c>
      <c r="G33" s="24">
        <f t="shared" si="1"/>
        <v>1</v>
      </c>
      <c r="H33" s="24">
        <f t="shared" si="2"/>
        <v>1</v>
      </c>
    </row>
    <row r="34" spans="1:8" ht="24.75" customHeight="1">
      <c r="A34" s="12" t="s">
        <v>6</v>
      </c>
      <c r="B34" s="13" t="s">
        <v>124</v>
      </c>
      <c r="C34" s="9">
        <v>453</v>
      </c>
      <c r="D34" s="37">
        <f t="shared" si="0"/>
        <v>8.6469907407407398E-2</v>
      </c>
      <c r="E34" s="39">
        <v>0.12813657407407408</v>
      </c>
      <c r="F34" s="23" t="s">
        <v>69</v>
      </c>
      <c r="G34" s="24">
        <f t="shared" si="1"/>
        <v>21</v>
      </c>
      <c r="H34" s="24">
        <f t="shared" si="2"/>
        <v>9</v>
      </c>
    </row>
    <row r="35" spans="1:8" ht="24.75" customHeight="1">
      <c r="A35" s="12" t="s">
        <v>261</v>
      </c>
      <c r="B35" s="13" t="s">
        <v>161</v>
      </c>
      <c r="C35" s="9">
        <v>454</v>
      </c>
      <c r="D35" s="37">
        <f t="shared" si="0"/>
        <v>8.5555555555555524E-2</v>
      </c>
      <c r="E35" s="39">
        <v>0.12722222222222221</v>
      </c>
      <c r="F35" s="23" t="s">
        <v>70</v>
      </c>
      <c r="G35" s="24">
        <f t="shared" si="1"/>
        <v>20</v>
      </c>
      <c r="H35" s="24">
        <f t="shared" si="2"/>
        <v>12</v>
      </c>
    </row>
    <row r="36" spans="1:8" ht="24.75" customHeight="1">
      <c r="A36" s="12" t="s">
        <v>20</v>
      </c>
      <c r="B36" s="13" t="s">
        <v>98</v>
      </c>
      <c r="C36" s="9">
        <v>455</v>
      </c>
      <c r="D36" s="37">
        <f t="shared" si="0"/>
        <v>7.8310185185185163E-2</v>
      </c>
      <c r="E36" s="39">
        <v>0.11997685185185185</v>
      </c>
      <c r="F36" s="23" t="s">
        <v>70</v>
      </c>
      <c r="G36" s="24">
        <f t="shared" si="1"/>
        <v>15</v>
      </c>
      <c r="H36" s="24">
        <f t="shared" si="2"/>
        <v>8</v>
      </c>
    </row>
    <row r="37" spans="1:8" ht="24.75" customHeight="1">
      <c r="A37" s="12" t="s">
        <v>162</v>
      </c>
      <c r="B37" s="13" t="s">
        <v>245</v>
      </c>
      <c r="C37" s="9">
        <v>456</v>
      </c>
      <c r="D37" s="37">
        <f t="shared" si="0"/>
        <v>8.6770833333333325E-2</v>
      </c>
      <c r="E37" s="39">
        <v>0.12843750000000001</v>
      </c>
      <c r="F37" s="23" t="s">
        <v>70</v>
      </c>
      <c r="G37" s="24">
        <f t="shared" si="1"/>
        <v>23</v>
      </c>
      <c r="H37" s="24">
        <f t="shared" si="2"/>
        <v>13</v>
      </c>
    </row>
    <row r="38" spans="1:8" ht="24.75" customHeight="1">
      <c r="A38" s="12" t="s">
        <v>262</v>
      </c>
      <c r="B38" s="13" t="s">
        <v>163</v>
      </c>
      <c r="C38" s="9">
        <v>457</v>
      </c>
      <c r="D38" s="37">
        <f t="shared" si="0"/>
        <v>7.6655092592592566E-2</v>
      </c>
      <c r="E38" s="39">
        <v>0.11832175925925925</v>
      </c>
      <c r="F38" s="23" t="s">
        <v>69</v>
      </c>
      <c r="G38" s="24">
        <f t="shared" si="1"/>
        <v>12</v>
      </c>
      <c r="H38" s="24">
        <f t="shared" si="2"/>
        <v>7</v>
      </c>
    </row>
    <row r="39" spans="1:8" ht="24.75" customHeight="1">
      <c r="A39" s="12" t="s">
        <v>18</v>
      </c>
      <c r="B39" s="13" t="s">
        <v>163</v>
      </c>
      <c r="C39" s="9">
        <v>458</v>
      </c>
      <c r="D39" s="37">
        <f t="shared" si="0"/>
        <v>7.6689814814814794E-2</v>
      </c>
      <c r="E39" s="39">
        <v>0.11835648148148148</v>
      </c>
      <c r="F39" s="23" t="s">
        <v>70</v>
      </c>
      <c r="G39" s="24">
        <f t="shared" si="1"/>
        <v>13</v>
      </c>
      <c r="H39" s="24">
        <f t="shared" si="2"/>
        <v>6</v>
      </c>
    </row>
    <row r="40" spans="1:8" ht="24.75" customHeight="1">
      <c r="A40" s="12" t="s">
        <v>243</v>
      </c>
      <c r="B40" s="13" t="s">
        <v>244</v>
      </c>
      <c r="C40" s="9">
        <v>459</v>
      </c>
      <c r="D40" s="37">
        <f t="shared" si="0"/>
        <v>8.6747685185185164E-2</v>
      </c>
      <c r="E40" s="39">
        <v>0.12841435185185185</v>
      </c>
      <c r="F40" s="23" t="s">
        <v>69</v>
      </c>
      <c r="G40" s="24">
        <f t="shared" si="1"/>
        <v>22</v>
      </c>
      <c r="H40" s="24">
        <f t="shared" si="2"/>
        <v>10</v>
      </c>
    </row>
    <row r="41" spans="1:8" ht="24.75" customHeight="1">
      <c r="A41" s="12" t="s">
        <v>165</v>
      </c>
      <c r="B41" s="13" t="s">
        <v>140</v>
      </c>
      <c r="C41" s="9">
        <v>999</v>
      </c>
      <c r="D41" s="37">
        <f t="shared" si="0"/>
        <v>0.10494212962962962</v>
      </c>
      <c r="E41" s="39">
        <v>0.14660879629629631</v>
      </c>
      <c r="F41" s="23" t="s">
        <v>70</v>
      </c>
      <c r="G41" s="24">
        <f t="shared" si="1"/>
        <v>36</v>
      </c>
      <c r="H41" s="24">
        <f t="shared" si="2"/>
        <v>17</v>
      </c>
    </row>
    <row r="42" spans="1:8" ht="24.75" customHeight="1">
      <c r="A42" s="12" t="s">
        <v>95</v>
      </c>
      <c r="B42" s="13" t="s">
        <v>133</v>
      </c>
      <c r="C42" s="9">
        <v>1966</v>
      </c>
      <c r="D42" s="37">
        <f t="shared" si="0"/>
        <v>0.10218749999999999</v>
      </c>
      <c r="E42" s="39">
        <v>0.14385416666666667</v>
      </c>
      <c r="F42" s="23" t="s">
        <v>69</v>
      </c>
      <c r="G42" s="24">
        <f t="shared" si="1"/>
        <v>35</v>
      </c>
      <c r="H42" s="24">
        <f t="shared" si="2"/>
        <v>19</v>
      </c>
    </row>
    <row r="43" spans="1:8" ht="21.95" customHeight="1">
      <c r="A43" s="12" t="s">
        <v>35</v>
      </c>
      <c r="B43" s="13" t="s">
        <v>36</v>
      </c>
      <c r="C43" s="9">
        <v>2000</v>
      </c>
      <c r="D43" s="37">
        <f t="shared" si="0"/>
        <v>7.6724537037037022E-2</v>
      </c>
      <c r="E43" s="39">
        <v>0.11839120370370371</v>
      </c>
      <c r="F43" s="23" t="s">
        <v>70</v>
      </c>
      <c r="G43" s="24">
        <f t="shared" si="1"/>
        <v>14</v>
      </c>
      <c r="H43" s="24">
        <f t="shared" si="2"/>
        <v>7</v>
      </c>
    </row>
    <row r="46" spans="1:8" ht="24.75" customHeight="1">
      <c r="A46" s="12" t="s">
        <v>13</v>
      </c>
      <c r="B46" s="13" t="s">
        <v>78</v>
      </c>
      <c r="C46" s="9">
        <v>13</v>
      </c>
      <c r="D46" s="58" t="s">
        <v>242</v>
      </c>
    </row>
    <row r="47" spans="1:8" ht="24.75" customHeight="1">
      <c r="A47" s="12" t="s">
        <v>132</v>
      </c>
      <c r="B47" s="13" t="s">
        <v>164</v>
      </c>
      <c r="C47" s="9">
        <v>34</v>
      </c>
      <c r="D47" s="58" t="s">
        <v>242</v>
      </c>
    </row>
    <row r="48" spans="1:8" ht="24.75" customHeight="1">
      <c r="A48" s="12" t="s">
        <v>37</v>
      </c>
      <c r="B48" s="13" t="s">
        <v>57</v>
      </c>
      <c r="C48" s="9">
        <v>447</v>
      </c>
      <c r="D48" s="58" t="s">
        <v>242</v>
      </c>
    </row>
    <row r="49" spans="1:4" ht="24.75" customHeight="1">
      <c r="A49" s="12" t="s">
        <v>48</v>
      </c>
      <c r="B49" s="13" t="s">
        <v>159</v>
      </c>
      <c r="C49" s="9">
        <v>450</v>
      </c>
      <c r="D49" s="58" t="s">
        <v>242</v>
      </c>
    </row>
  </sheetData>
  <sortState ref="A6:H43">
    <sortCondition ref="C5"/>
  </sortState>
  <mergeCells count="1">
    <mergeCell ref="A1:B1"/>
  </mergeCells>
  <conditionalFormatting sqref="G6:G43">
    <cfRule type="expression" dxfId="11" priority="11">
      <formula>ISNUMBER(SEARCH("M",F6))=TRUE</formula>
    </cfRule>
    <cfRule type="expression" dxfId="10" priority="12">
      <formula>ISNUMBER(SEARCH("F",F6))=TRUE</formula>
    </cfRule>
  </conditionalFormatting>
  <conditionalFormatting sqref="H6:H43">
    <cfRule type="expression" dxfId="9" priority="10">
      <formula>ISNUMBER(SEARCH("F",F6))=TRUE</formula>
    </cfRule>
  </conditionalFormatting>
  <conditionalFormatting sqref="H6:H43">
    <cfRule type="expression" dxfId="8" priority="9">
      <formula>ISNUMBER(SEARCH("M",F6))=TRUE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4"/>
  <sheetViews>
    <sheetView topLeftCell="A16" workbookViewId="0">
      <selection activeCell="J31" sqref="J31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1.85546875" bestFit="1" customWidth="1"/>
    <col min="5" max="5" width="11.42578125" bestFit="1" customWidth="1"/>
    <col min="10" max="10" width="13.85546875" customWidth="1"/>
  </cols>
  <sheetData>
    <row r="1" spans="1:8" ht="31.5" customHeight="1" thickTop="1" thickBot="1">
      <c r="A1" s="61" t="s">
        <v>62</v>
      </c>
      <c r="B1" s="61"/>
      <c r="C1" s="25"/>
      <c r="D1" s="36">
        <v>0.25</v>
      </c>
      <c r="E1" s="18">
        <v>0.25</v>
      </c>
    </row>
    <row r="2" spans="1:8" ht="6.75" customHeight="1" thickTop="1">
      <c r="A2" s="7"/>
      <c r="B2" s="5"/>
    </row>
    <row r="3" spans="1:8" ht="31.5" customHeight="1">
      <c r="A3" s="7" t="s">
        <v>61</v>
      </c>
      <c r="B3" s="6" t="s">
        <v>66</v>
      </c>
    </row>
    <row r="4" spans="1:8" ht="18" customHeight="1">
      <c r="A4" s="2"/>
      <c r="C4" s="3"/>
      <c r="D4" s="3"/>
    </row>
    <row r="5" spans="1:8" ht="31.5">
      <c r="A5" s="14" t="s">
        <v>59</v>
      </c>
      <c r="B5" s="14" t="s">
        <v>60</v>
      </c>
      <c r="C5" s="11" t="s">
        <v>58</v>
      </c>
      <c r="D5" s="10" t="s">
        <v>63</v>
      </c>
      <c r="E5" s="21" t="s">
        <v>67</v>
      </c>
      <c r="F5" s="21" t="s">
        <v>68</v>
      </c>
      <c r="G5" s="22" t="s">
        <v>71</v>
      </c>
      <c r="H5" s="22" t="s">
        <v>72</v>
      </c>
    </row>
    <row r="6" spans="1:8" ht="21.95" customHeight="1">
      <c r="A6" s="12" t="s">
        <v>51</v>
      </c>
      <c r="B6" s="13" t="s">
        <v>90</v>
      </c>
      <c r="C6" s="14">
        <v>1</v>
      </c>
      <c r="D6" s="37">
        <f t="shared" ref="D6:D28" si="0">IFERROR(E6-($D$1-$E$1),"")</f>
        <v>0.19265046296296295</v>
      </c>
      <c r="E6" s="39">
        <v>0.19265046296296295</v>
      </c>
      <c r="F6" s="34" t="s">
        <v>70</v>
      </c>
      <c r="G6" s="27">
        <f t="shared" ref="G6:G28" si="1">IF(OR(E6="",E6="(?)",E6="DNF"),"Not Recorded",RANK(D6,$D$6:$D$28,1))</f>
        <v>15</v>
      </c>
      <c r="H6" s="27">
        <f t="shared" ref="H6:H28" si="2">IF(OR(E6="",E6="(?)",E6="DNF"),"Not Recorded",SUMPRODUCT((F6=$F$6:$F$28)*(D6&gt;$D$6:$D$28))+1)</f>
        <v>10</v>
      </c>
    </row>
    <row r="7" spans="1:8" ht="21.95" customHeight="1">
      <c r="A7" s="12" t="s">
        <v>109</v>
      </c>
      <c r="B7" s="13" t="s">
        <v>110</v>
      </c>
      <c r="C7" s="14">
        <v>6</v>
      </c>
      <c r="D7" s="37">
        <f t="shared" si="0"/>
        <v>0.18622685185185184</v>
      </c>
      <c r="E7" s="39">
        <v>0.18622685185185184</v>
      </c>
      <c r="F7" s="34" t="s">
        <v>69</v>
      </c>
      <c r="G7" s="27">
        <f t="shared" si="1"/>
        <v>13</v>
      </c>
      <c r="H7" s="27">
        <f t="shared" si="2"/>
        <v>4</v>
      </c>
    </row>
    <row r="8" spans="1:8" ht="21.95" customHeight="1">
      <c r="A8" s="12" t="s">
        <v>114</v>
      </c>
      <c r="B8" s="13" t="s">
        <v>115</v>
      </c>
      <c r="C8" s="14">
        <v>7</v>
      </c>
      <c r="D8" s="37">
        <f t="shared" si="0"/>
        <v>0.14971064814814813</v>
      </c>
      <c r="E8" s="38">
        <v>0.14971064814814813</v>
      </c>
      <c r="F8" s="34" t="s">
        <v>69</v>
      </c>
      <c r="G8" s="27">
        <f t="shared" si="1"/>
        <v>5</v>
      </c>
      <c r="H8" s="27">
        <f t="shared" si="2"/>
        <v>1</v>
      </c>
    </row>
    <row r="9" spans="1:8" ht="21.95" customHeight="1">
      <c r="A9" s="12" t="s">
        <v>38</v>
      </c>
      <c r="B9" s="13" t="s">
        <v>117</v>
      </c>
      <c r="C9" s="14">
        <v>8</v>
      </c>
      <c r="D9" s="37">
        <f t="shared" si="0"/>
        <v>0.2154513888888889</v>
      </c>
      <c r="E9" s="39">
        <v>0.2154513888888889</v>
      </c>
      <c r="F9" s="34" t="s">
        <v>70</v>
      </c>
      <c r="G9" s="27">
        <f t="shared" si="1"/>
        <v>21</v>
      </c>
      <c r="H9" s="27">
        <f t="shared" si="2"/>
        <v>15</v>
      </c>
    </row>
    <row r="10" spans="1:8" ht="21.95" customHeight="1">
      <c r="A10" s="12" t="s">
        <v>18</v>
      </c>
      <c r="B10" s="13" t="s">
        <v>111</v>
      </c>
      <c r="C10" s="14">
        <v>9</v>
      </c>
      <c r="D10" s="37">
        <f t="shared" si="0"/>
        <v>0.17340277777777779</v>
      </c>
      <c r="E10" s="39">
        <v>0.17340277777777779</v>
      </c>
      <c r="F10" s="34" t="s">
        <v>70</v>
      </c>
      <c r="G10" s="27">
        <f t="shared" si="1"/>
        <v>9</v>
      </c>
      <c r="H10" s="27">
        <f t="shared" si="2"/>
        <v>7</v>
      </c>
    </row>
    <row r="11" spans="1:8" ht="21.95" customHeight="1">
      <c r="A11" s="12" t="s">
        <v>46</v>
      </c>
      <c r="B11" s="13" t="s">
        <v>47</v>
      </c>
      <c r="C11" s="14">
        <v>11</v>
      </c>
      <c r="D11" s="37">
        <f t="shared" si="0"/>
        <v>0.15204861111111112</v>
      </c>
      <c r="E11" s="39">
        <v>0.15204861111111112</v>
      </c>
      <c r="F11" s="34" t="s">
        <v>70</v>
      </c>
      <c r="G11" s="27">
        <f t="shared" si="1"/>
        <v>7</v>
      </c>
      <c r="H11" s="27">
        <f t="shared" si="2"/>
        <v>5</v>
      </c>
    </row>
    <row r="12" spans="1:8" ht="21.95" customHeight="1">
      <c r="A12" s="12" t="s">
        <v>20</v>
      </c>
      <c r="B12" s="13" t="s">
        <v>120</v>
      </c>
      <c r="C12" s="14">
        <v>17</v>
      </c>
      <c r="D12" s="37">
        <f t="shared" si="0"/>
        <v>0.15620370370370371</v>
      </c>
      <c r="E12" s="39">
        <v>0.15620370370370371</v>
      </c>
      <c r="F12" s="34" t="s">
        <v>70</v>
      </c>
      <c r="G12" s="27">
        <f t="shared" si="1"/>
        <v>8</v>
      </c>
      <c r="H12" s="27">
        <f t="shared" si="2"/>
        <v>6</v>
      </c>
    </row>
    <row r="13" spans="1:8" ht="21.95" customHeight="1">
      <c r="A13" s="12" t="s">
        <v>4</v>
      </c>
      <c r="B13" s="13" t="s">
        <v>116</v>
      </c>
      <c r="C13" s="14">
        <v>19</v>
      </c>
      <c r="D13" s="37">
        <f t="shared" si="0"/>
        <v>0.20697916666666669</v>
      </c>
      <c r="E13" s="39">
        <v>0.20697916666666669</v>
      </c>
      <c r="F13" s="34" t="s">
        <v>69</v>
      </c>
      <c r="G13" s="27">
        <f t="shared" si="1"/>
        <v>19</v>
      </c>
      <c r="H13" s="27">
        <f t="shared" si="2"/>
        <v>6</v>
      </c>
    </row>
    <row r="14" spans="1:8" ht="21.95" customHeight="1">
      <c r="A14" s="12" t="s">
        <v>126</v>
      </c>
      <c r="B14" s="13" t="s">
        <v>89</v>
      </c>
      <c r="C14" s="14">
        <v>22</v>
      </c>
      <c r="D14" s="37">
        <f t="shared" si="0"/>
        <v>0.24090277777777777</v>
      </c>
      <c r="E14" s="39">
        <v>0.24090277777777777</v>
      </c>
      <c r="F14" s="34" t="s">
        <v>70</v>
      </c>
      <c r="G14" s="27">
        <f t="shared" si="1"/>
        <v>23</v>
      </c>
      <c r="H14" s="27">
        <f t="shared" si="2"/>
        <v>16</v>
      </c>
    </row>
    <row r="15" spans="1:8" ht="21.95" customHeight="1">
      <c r="A15" s="12" t="s">
        <v>44</v>
      </c>
      <c r="B15" s="13" t="s">
        <v>45</v>
      </c>
      <c r="C15" s="14">
        <v>40</v>
      </c>
      <c r="D15" s="37">
        <f t="shared" si="0"/>
        <v>0.21244212962962963</v>
      </c>
      <c r="E15" s="39">
        <v>0.21244212962962963</v>
      </c>
      <c r="F15" s="34" t="s">
        <v>70</v>
      </c>
      <c r="G15" s="27">
        <f t="shared" si="1"/>
        <v>20</v>
      </c>
      <c r="H15" s="27">
        <f t="shared" si="2"/>
        <v>14</v>
      </c>
    </row>
    <row r="16" spans="1:8" ht="21.95" customHeight="1">
      <c r="A16" s="12" t="s">
        <v>41</v>
      </c>
      <c r="B16" s="13" t="s">
        <v>119</v>
      </c>
      <c r="C16" s="14">
        <v>42</v>
      </c>
      <c r="D16" s="37">
        <f t="shared" si="0"/>
        <v>0.13572916666666665</v>
      </c>
      <c r="E16" s="39">
        <v>0.13572916666666665</v>
      </c>
      <c r="F16" s="34" t="s">
        <v>70</v>
      </c>
      <c r="G16" s="27">
        <f t="shared" si="1"/>
        <v>2</v>
      </c>
      <c r="H16" s="27">
        <f t="shared" si="2"/>
        <v>2</v>
      </c>
    </row>
    <row r="17" spans="1:9" ht="21.95" customHeight="1">
      <c r="A17" s="12" t="s">
        <v>81</v>
      </c>
      <c r="B17" s="13" t="s">
        <v>82</v>
      </c>
      <c r="C17" s="14">
        <v>43</v>
      </c>
      <c r="D17" s="37">
        <f t="shared" si="0"/>
        <v>0.22347222222222221</v>
      </c>
      <c r="E17" s="39">
        <v>0.22347222222222221</v>
      </c>
      <c r="F17" s="34" t="s">
        <v>69</v>
      </c>
      <c r="G17" s="27">
        <f t="shared" si="1"/>
        <v>22</v>
      </c>
      <c r="H17" s="27">
        <f t="shared" si="2"/>
        <v>7</v>
      </c>
    </row>
    <row r="18" spans="1:9" ht="21.95" customHeight="1">
      <c r="A18" s="12" t="s">
        <v>53</v>
      </c>
      <c r="B18" s="13" t="s">
        <v>75</v>
      </c>
      <c r="C18" s="14">
        <v>44</v>
      </c>
      <c r="D18" s="37">
        <f t="shared" si="0"/>
        <v>0.20581018518518521</v>
      </c>
      <c r="E18" s="39">
        <v>0.20581018518518521</v>
      </c>
      <c r="F18" s="34" t="s">
        <v>70</v>
      </c>
      <c r="G18" s="27">
        <f t="shared" si="1"/>
        <v>17</v>
      </c>
      <c r="H18" s="27">
        <f t="shared" si="2"/>
        <v>12</v>
      </c>
    </row>
    <row r="19" spans="1:9" ht="21.95" customHeight="1">
      <c r="A19" s="12" t="s">
        <v>52</v>
      </c>
      <c r="B19" s="13" t="s">
        <v>116</v>
      </c>
      <c r="C19" s="14">
        <v>84</v>
      </c>
      <c r="D19" s="37">
        <f t="shared" si="0"/>
        <v>0.20696759259259259</v>
      </c>
      <c r="E19" s="40">
        <v>0.20696759259259259</v>
      </c>
      <c r="F19" s="33" t="s">
        <v>70</v>
      </c>
      <c r="G19" s="27">
        <f t="shared" si="1"/>
        <v>18</v>
      </c>
      <c r="H19" s="27">
        <f t="shared" si="2"/>
        <v>13</v>
      </c>
    </row>
    <row r="20" spans="1:9" ht="21.95" customHeight="1">
      <c r="A20" s="12" t="s">
        <v>94</v>
      </c>
      <c r="B20" s="13" t="s">
        <v>91</v>
      </c>
      <c r="C20" s="14">
        <v>100</v>
      </c>
      <c r="D20" s="37">
        <f t="shared" si="0"/>
        <v>0.18482638888888889</v>
      </c>
      <c r="E20" s="39">
        <v>0.18482638888888889</v>
      </c>
      <c r="F20" s="34" t="s">
        <v>69</v>
      </c>
      <c r="G20" s="27">
        <f t="shared" si="1"/>
        <v>12</v>
      </c>
      <c r="H20" s="27">
        <f t="shared" si="2"/>
        <v>3</v>
      </c>
    </row>
    <row r="21" spans="1:9" ht="21.95" customHeight="1">
      <c r="A21" s="12" t="s">
        <v>7</v>
      </c>
      <c r="B21" s="13" t="s">
        <v>122</v>
      </c>
      <c r="C21" s="14">
        <v>107</v>
      </c>
      <c r="D21" s="37">
        <f t="shared" si="0"/>
        <v>0.12582175925925926</v>
      </c>
      <c r="E21" s="39">
        <v>0.12582175925925926</v>
      </c>
      <c r="F21" s="34" t="s">
        <v>70</v>
      </c>
      <c r="G21" s="27">
        <f t="shared" si="1"/>
        <v>1</v>
      </c>
      <c r="H21" s="27">
        <f t="shared" si="2"/>
        <v>1</v>
      </c>
    </row>
    <row r="22" spans="1:9" ht="21.95" customHeight="1">
      <c r="A22" s="12" t="s">
        <v>56</v>
      </c>
      <c r="B22" s="13" t="s">
        <v>121</v>
      </c>
      <c r="C22" s="14">
        <v>216</v>
      </c>
      <c r="D22" s="37">
        <f t="shared" si="0"/>
        <v>0.18365740740740741</v>
      </c>
      <c r="E22" s="39">
        <v>0.18365740740740741</v>
      </c>
      <c r="F22" s="34" t="s">
        <v>70</v>
      </c>
      <c r="G22" s="27">
        <f t="shared" si="1"/>
        <v>11</v>
      </c>
      <c r="H22" s="27">
        <f t="shared" si="2"/>
        <v>9</v>
      </c>
    </row>
    <row r="23" spans="1:9" ht="21.95" customHeight="1">
      <c r="A23" s="12" t="s">
        <v>118</v>
      </c>
      <c r="B23" s="13" t="s">
        <v>49</v>
      </c>
      <c r="C23" s="14">
        <v>320</v>
      </c>
      <c r="D23" s="37">
        <f t="shared" si="0"/>
        <v>0.15168981481481481</v>
      </c>
      <c r="E23" s="39">
        <v>0.15168981481481481</v>
      </c>
      <c r="F23" s="34" t="s">
        <v>69</v>
      </c>
      <c r="G23" s="27">
        <f t="shared" si="1"/>
        <v>6</v>
      </c>
      <c r="H23" s="27">
        <f t="shared" si="2"/>
        <v>2</v>
      </c>
    </row>
    <row r="24" spans="1:9" ht="21.95" customHeight="1">
      <c r="A24" s="12" t="s">
        <v>99</v>
      </c>
      <c r="B24" s="13" t="s">
        <v>96</v>
      </c>
      <c r="C24" s="14">
        <v>422</v>
      </c>
      <c r="D24" s="37">
        <f t="shared" si="0"/>
        <v>0.14305555555555557</v>
      </c>
      <c r="E24" s="39">
        <v>0.14305555555555557</v>
      </c>
      <c r="F24" s="34" t="s">
        <v>70</v>
      </c>
      <c r="G24" s="27">
        <f t="shared" si="1"/>
        <v>4</v>
      </c>
      <c r="H24" s="27">
        <f t="shared" si="2"/>
        <v>4</v>
      </c>
    </row>
    <row r="25" spans="1:9" ht="21.95" customHeight="1">
      <c r="A25" s="12" t="s">
        <v>263</v>
      </c>
      <c r="B25" s="13" t="s">
        <v>123</v>
      </c>
      <c r="C25" s="14">
        <v>467</v>
      </c>
      <c r="D25" s="37">
        <f t="shared" si="0"/>
        <v>0.18777777777777779</v>
      </c>
      <c r="E25" s="39">
        <v>0.18777777777777779</v>
      </c>
      <c r="F25" s="34" t="s">
        <v>69</v>
      </c>
      <c r="G25" s="27">
        <f t="shared" si="1"/>
        <v>14</v>
      </c>
      <c r="H25" s="27">
        <f t="shared" si="2"/>
        <v>5</v>
      </c>
    </row>
    <row r="26" spans="1:9" ht="21.95" customHeight="1">
      <c r="A26" s="12" t="s">
        <v>264</v>
      </c>
      <c r="B26" s="13" t="s">
        <v>97</v>
      </c>
      <c r="C26" s="14">
        <v>468</v>
      </c>
      <c r="D26" s="37">
        <f t="shared" si="0"/>
        <v>0.14163194444444446</v>
      </c>
      <c r="E26" s="39">
        <v>0.14163194444444446</v>
      </c>
      <c r="F26" s="34" t="s">
        <v>70</v>
      </c>
      <c r="G26" s="27">
        <f t="shared" si="1"/>
        <v>3</v>
      </c>
      <c r="H26" s="27">
        <f t="shared" si="2"/>
        <v>3</v>
      </c>
    </row>
    <row r="27" spans="1:9" ht="21.95" customHeight="1">
      <c r="A27" s="12" t="s">
        <v>265</v>
      </c>
      <c r="B27" s="13" t="s">
        <v>124</v>
      </c>
      <c r="C27" s="14">
        <v>469</v>
      </c>
      <c r="D27" s="37">
        <f t="shared" si="0"/>
        <v>0.17552083333333335</v>
      </c>
      <c r="E27" s="39">
        <v>0.17552083333333335</v>
      </c>
      <c r="F27" s="34" t="s">
        <v>70</v>
      </c>
      <c r="G27" s="27">
        <f t="shared" si="1"/>
        <v>10</v>
      </c>
      <c r="H27" s="27">
        <f t="shared" si="2"/>
        <v>8</v>
      </c>
    </row>
    <row r="28" spans="1:9" ht="21.95" customHeight="1">
      <c r="A28" s="12" t="s">
        <v>2</v>
      </c>
      <c r="B28" s="13" t="s">
        <v>54</v>
      </c>
      <c r="C28" s="14">
        <v>888</v>
      </c>
      <c r="D28" s="37">
        <f t="shared" si="0"/>
        <v>0.19619212962962962</v>
      </c>
      <c r="E28" s="39">
        <v>0.19619212962962962</v>
      </c>
      <c r="F28" s="34" t="s">
        <v>70</v>
      </c>
      <c r="G28" s="27">
        <f t="shared" si="1"/>
        <v>16</v>
      </c>
      <c r="H28" s="27">
        <f t="shared" si="2"/>
        <v>11</v>
      </c>
    </row>
    <row r="29" spans="1:9" ht="21.95" customHeight="1">
      <c r="A29" s="43"/>
      <c r="B29" s="16"/>
      <c r="C29" s="15"/>
      <c r="D29" s="44"/>
      <c r="E29" s="45"/>
      <c r="F29" s="46"/>
      <c r="G29" s="47"/>
      <c r="H29" s="47"/>
    </row>
    <row r="30" spans="1:9" ht="21.95" customHeight="1">
      <c r="A30" s="12" t="s">
        <v>266</v>
      </c>
      <c r="B30" s="13" t="s">
        <v>125</v>
      </c>
      <c r="C30" s="14">
        <v>470</v>
      </c>
      <c r="D30" s="58" t="s">
        <v>257</v>
      </c>
      <c r="E30" s="60">
        <v>0.26726851851851852</v>
      </c>
      <c r="F30" s="34" t="s">
        <v>70</v>
      </c>
      <c r="G30" s="27"/>
      <c r="H30" s="27"/>
      <c r="I30" s="59" t="s">
        <v>267</v>
      </c>
    </row>
    <row r="31" spans="1:9" ht="21.95" customHeight="1">
      <c r="A31" s="12" t="s">
        <v>240</v>
      </c>
      <c r="B31" s="13" t="s">
        <v>241</v>
      </c>
      <c r="C31" s="14">
        <v>14</v>
      </c>
      <c r="D31" s="58" t="s">
        <v>242</v>
      </c>
    </row>
    <row r="32" spans="1:9" ht="21.95" customHeight="1">
      <c r="A32" s="12" t="s">
        <v>112</v>
      </c>
      <c r="B32" s="13" t="s">
        <v>113</v>
      </c>
      <c r="C32" s="14">
        <v>26</v>
      </c>
      <c r="D32" s="58" t="s">
        <v>242</v>
      </c>
    </row>
    <row r="33" spans="1:5" ht="21.95" customHeight="1">
      <c r="A33" s="4"/>
      <c r="B33" s="4"/>
      <c r="C33" s="8"/>
      <c r="D33" s="4"/>
      <c r="E33" s="1"/>
    </row>
    <row r="34" spans="1:5" ht="21.95" customHeight="1">
      <c r="A34" s="4"/>
      <c r="B34" s="4"/>
      <c r="C34" s="8"/>
      <c r="D34" s="4"/>
      <c r="E34" s="1"/>
    </row>
    <row r="35" spans="1:5" ht="21.95" customHeight="1">
      <c r="A35" s="4"/>
      <c r="B35" s="4"/>
      <c r="C35" s="8"/>
      <c r="D35" s="4"/>
      <c r="E35" s="1"/>
    </row>
    <row r="36" spans="1:5" ht="21.95" customHeight="1">
      <c r="A36" s="4"/>
      <c r="B36" s="4"/>
      <c r="C36" s="8"/>
      <c r="D36" s="4"/>
      <c r="E36" s="1"/>
    </row>
    <row r="37" spans="1:5" ht="21.95" customHeight="1">
      <c r="A37" s="4"/>
      <c r="B37" s="4"/>
      <c r="C37" s="8"/>
      <c r="D37" s="4"/>
      <c r="E37" s="1"/>
    </row>
    <row r="38" spans="1:5" ht="21.95" customHeight="1">
      <c r="A38" s="4"/>
      <c r="B38" s="4"/>
      <c r="C38" s="8"/>
      <c r="D38" s="4"/>
      <c r="E38" s="1"/>
    </row>
    <row r="39" spans="1:5" ht="21.95" customHeight="1">
      <c r="A39" s="4"/>
      <c r="B39" s="4"/>
      <c r="C39" s="8"/>
      <c r="D39" s="4"/>
      <c r="E39" s="1"/>
    </row>
    <row r="40" spans="1:5" ht="21.95" customHeight="1">
      <c r="A40" s="4"/>
      <c r="B40" s="4"/>
      <c r="C40" s="8"/>
      <c r="D40" s="4"/>
      <c r="E40" s="1"/>
    </row>
    <row r="41" spans="1:5" ht="21.95" customHeight="1">
      <c r="A41" s="4"/>
      <c r="B41" s="4"/>
      <c r="C41" s="8"/>
      <c r="D41" s="4"/>
      <c r="E41" s="1"/>
    </row>
    <row r="42" spans="1:5" ht="21.95" customHeight="1">
      <c r="A42" s="4"/>
      <c r="B42" s="4"/>
      <c r="C42" s="8"/>
      <c r="D42" s="4"/>
      <c r="E42" s="1"/>
    </row>
    <row r="43" spans="1:5" ht="21.95" customHeight="1">
      <c r="A43" s="4"/>
      <c r="B43" s="4"/>
      <c r="C43" s="8"/>
      <c r="D43" s="4"/>
      <c r="E43" s="1"/>
    </row>
    <row r="44" spans="1:5" ht="21.95" customHeight="1">
      <c r="A44" s="4"/>
      <c r="B44" s="4"/>
      <c r="C44" s="8"/>
      <c r="D44" s="4"/>
      <c r="E44" s="1"/>
    </row>
    <row r="45" spans="1:5" ht="21.95" customHeight="1">
      <c r="A45" s="4"/>
      <c r="B45" s="4"/>
      <c r="C45" s="8"/>
      <c r="D45" s="4"/>
      <c r="E45" s="1"/>
    </row>
    <row r="46" spans="1:5" ht="21.95" customHeight="1">
      <c r="A46" s="4"/>
      <c r="B46" s="4"/>
      <c r="C46" s="8"/>
      <c r="D46" s="4"/>
      <c r="E46" s="1"/>
    </row>
    <row r="47" spans="1:5" ht="21.95" customHeight="1">
      <c r="A47" s="4"/>
      <c r="B47" s="4"/>
      <c r="C47" s="8"/>
      <c r="D47" s="4"/>
      <c r="E47" s="1"/>
    </row>
    <row r="48" spans="1:5" ht="21.95" customHeight="1">
      <c r="A48" s="4"/>
      <c r="B48" s="4"/>
      <c r="C48" s="8"/>
      <c r="D48" s="4"/>
      <c r="E48" s="1"/>
    </row>
    <row r="49" spans="1:5" ht="21.95" customHeight="1">
      <c r="A49" s="4"/>
      <c r="B49" s="4"/>
      <c r="C49" s="8"/>
      <c r="D49" s="4"/>
      <c r="E49" s="1"/>
    </row>
    <row r="50" spans="1:5" ht="21.95" customHeight="1">
      <c r="A50" s="4"/>
      <c r="B50" s="4"/>
      <c r="C50" s="8"/>
      <c r="D50" s="4"/>
      <c r="E50" s="1"/>
    </row>
    <row r="51" spans="1:5" ht="21.95" customHeight="1">
      <c r="A51" s="4"/>
      <c r="B51" s="4"/>
      <c r="C51" s="8"/>
      <c r="D51" s="4"/>
      <c r="E51" s="1"/>
    </row>
    <row r="52" spans="1:5" ht="21.95" customHeight="1">
      <c r="A52" s="4"/>
      <c r="B52" s="4"/>
      <c r="C52" s="8"/>
      <c r="D52" s="4"/>
      <c r="E52" s="1"/>
    </row>
    <row r="53" spans="1:5" ht="21.95" customHeight="1">
      <c r="A53" s="4"/>
      <c r="B53" s="4"/>
      <c r="C53" s="8"/>
      <c r="D53" s="4"/>
      <c r="E53" s="1"/>
    </row>
    <row r="54" spans="1:5" ht="21.95" customHeight="1">
      <c r="A54" s="4"/>
      <c r="B54" s="4"/>
      <c r="C54" s="8"/>
      <c r="D54" s="4"/>
      <c r="E54" s="1"/>
    </row>
    <row r="55" spans="1:5" ht="21.95" customHeight="1">
      <c r="A55" s="4"/>
      <c r="B55" s="4"/>
      <c r="C55" s="8"/>
      <c r="D55" s="4"/>
      <c r="E55" s="1"/>
    </row>
    <row r="56" spans="1:5" ht="21.95" customHeight="1">
      <c r="A56" s="4"/>
      <c r="B56" s="4"/>
      <c r="C56" s="8"/>
      <c r="D56" s="4"/>
      <c r="E56" s="1"/>
    </row>
    <row r="57" spans="1:5" ht="21.95" customHeight="1">
      <c r="A57" s="4"/>
      <c r="B57" s="4"/>
      <c r="C57" s="8"/>
      <c r="D57" s="4"/>
      <c r="E57" s="1"/>
    </row>
    <row r="58" spans="1:5" ht="21.95" customHeight="1">
      <c r="A58" s="4"/>
      <c r="B58" s="4"/>
      <c r="C58" s="8"/>
      <c r="D58" s="4"/>
      <c r="E58" s="1"/>
    </row>
    <row r="59" spans="1:5" ht="21.95" customHeight="1">
      <c r="A59" s="4"/>
      <c r="B59" s="4"/>
      <c r="C59" s="8"/>
      <c r="D59" s="4"/>
      <c r="E59" s="1"/>
    </row>
    <row r="60" spans="1:5" ht="21.95" customHeight="1">
      <c r="A60" s="4"/>
      <c r="B60" s="4"/>
      <c r="C60" s="8"/>
      <c r="D60" s="4"/>
      <c r="E60" s="1"/>
    </row>
    <row r="61" spans="1:5" ht="21.95" customHeight="1">
      <c r="A61" s="4"/>
      <c r="B61" s="4"/>
      <c r="C61" s="8"/>
      <c r="D61" s="4"/>
      <c r="E61" s="1"/>
    </row>
    <row r="62" spans="1:5" ht="21.95" customHeight="1">
      <c r="A62" s="4"/>
      <c r="B62" s="4"/>
      <c r="C62" s="8"/>
      <c r="D62" s="4"/>
      <c r="E62" s="1"/>
    </row>
    <row r="63" spans="1:5" ht="21.95" customHeight="1">
      <c r="A63" s="4"/>
      <c r="B63" s="4"/>
      <c r="C63" s="8"/>
      <c r="D63" s="4"/>
      <c r="E63" s="1"/>
    </row>
    <row r="64" spans="1:5" ht="21.95" customHeight="1">
      <c r="A64" s="4"/>
      <c r="B64" s="4"/>
      <c r="C64" s="8"/>
      <c r="D64" s="4"/>
      <c r="E64" s="1"/>
    </row>
    <row r="65" spans="1:5" ht="21.95" customHeight="1">
      <c r="A65" s="4"/>
      <c r="B65" s="4"/>
      <c r="C65" s="8"/>
      <c r="D65" s="4"/>
      <c r="E65" s="1"/>
    </row>
    <row r="66" spans="1:5" ht="21.95" customHeight="1">
      <c r="A66" s="4"/>
      <c r="B66" s="4"/>
      <c r="C66" s="8"/>
      <c r="D66" s="4"/>
      <c r="E66" s="1"/>
    </row>
    <row r="67" spans="1:5" ht="21.95" customHeight="1">
      <c r="A67" s="4"/>
      <c r="B67" s="4"/>
      <c r="C67" s="8"/>
      <c r="D67" s="4"/>
      <c r="E67" s="1"/>
    </row>
    <row r="68" spans="1:5" ht="21.95" customHeight="1">
      <c r="A68" s="4"/>
      <c r="B68" s="4"/>
      <c r="C68" s="8"/>
      <c r="D68" s="4"/>
      <c r="E68" s="1"/>
    </row>
    <row r="69" spans="1:5" ht="21.95" customHeight="1">
      <c r="A69" s="4"/>
      <c r="B69" s="4"/>
      <c r="C69" s="8"/>
      <c r="D69" s="4"/>
      <c r="E69" s="1"/>
    </row>
    <row r="70" spans="1:5" ht="21.95" customHeight="1">
      <c r="A70" s="4"/>
      <c r="B70" s="4"/>
      <c r="C70" s="8"/>
      <c r="D70" s="4"/>
      <c r="E70" s="1"/>
    </row>
    <row r="71" spans="1:5" ht="21.95" customHeight="1">
      <c r="A71" s="4"/>
      <c r="B71" s="4"/>
      <c r="C71" s="8"/>
      <c r="D71" s="4"/>
      <c r="E71" s="1"/>
    </row>
    <row r="72" spans="1:5" ht="21.95" customHeight="1">
      <c r="A72" s="4"/>
      <c r="B72" s="4"/>
      <c r="C72" s="8"/>
      <c r="D72" s="4"/>
      <c r="E72" s="1"/>
    </row>
    <row r="73" spans="1:5" ht="21.95" customHeight="1">
      <c r="A73" s="4"/>
      <c r="B73" s="4"/>
      <c r="C73" s="8"/>
      <c r="D73" s="4"/>
      <c r="E73" s="1"/>
    </row>
    <row r="74" spans="1:5" ht="21.95" customHeight="1">
      <c r="A74" s="4"/>
      <c r="B74" s="4"/>
      <c r="C74" s="8"/>
      <c r="D74" s="4"/>
      <c r="E74" s="1"/>
    </row>
  </sheetData>
  <sortState ref="A6:H29">
    <sortCondition ref="C5"/>
  </sortState>
  <mergeCells count="1">
    <mergeCell ref="A1:B1"/>
  </mergeCells>
  <conditionalFormatting sqref="G6:G28 G30">
    <cfRule type="expression" dxfId="7" priority="7">
      <formula>ISNUMBER(SEARCH("M",F6))=TRUE</formula>
    </cfRule>
    <cfRule type="expression" dxfId="6" priority="8">
      <formula>ISNUMBER(SEARCH("F",F6))=TRUE</formula>
    </cfRule>
  </conditionalFormatting>
  <conditionalFormatting sqref="H6:H28 H30">
    <cfRule type="expression" dxfId="5" priority="6">
      <formula>ISNUMBER(SEARCH("F",F6))=TRUE</formula>
    </cfRule>
  </conditionalFormatting>
  <conditionalFormatting sqref="H6:H28 H30">
    <cfRule type="expression" dxfId="4" priority="5">
      <formula>ISNUMBER(SEARCH("M",F6))=TRUE</formula>
    </cfRule>
  </conditionalFormatting>
  <conditionalFormatting sqref="G28:G29">
    <cfRule type="expression" dxfId="3" priority="3">
      <formula>ISNUMBER(SEARCH("M",F28))=TRUE</formula>
    </cfRule>
    <cfRule type="expression" dxfId="2" priority="4">
      <formula>ISNUMBER(SEARCH("F",F28))=TRUE</formula>
    </cfRule>
  </conditionalFormatting>
  <conditionalFormatting sqref="H28:H29">
    <cfRule type="expression" dxfId="1" priority="2">
      <formula>ISNUMBER(SEARCH("F",F28))=TRUE</formula>
    </cfRule>
  </conditionalFormatting>
  <conditionalFormatting sqref="H28:H29">
    <cfRule type="expression" dxfId="0" priority="1">
      <formula>ISNUMBER(SEARCH("M",F28))=TRUE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"/>
  <sheetViews>
    <sheetView workbookViewId="0">
      <selection activeCell="F7" sqref="F7"/>
    </sheetView>
  </sheetViews>
  <sheetFormatPr defaultRowHeight="15"/>
  <cols>
    <col min="1" max="1" width="14.5703125" customWidth="1"/>
    <col min="2" max="2" width="33.85546875" customWidth="1"/>
    <col min="3" max="3" width="32.7109375" bestFit="1" customWidth="1"/>
  </cols>
  <sheetData>
    <row r="1" spans="1:3" ht="18.75">
      <c r="A1" s="62" t="s">
        <v>100</v>
      </c>
      <c r="B1" s="62"/>
      <c r="C1" s="62"/>
    </row>
    <row r="2" spans="1:3" ht="15.75" thickBot="1"/>
    <row r="3" spans="1:3" ht="21">
      <c r="A3" s="28" t="s">
        <v>101</v>
      </c>
      <c r="B3" s="29" t="s">
        <v>102</v>
      </c>
      <c r="C3" s="30" t="s">
        <v>103</v>
      </c>
    </row>
    <row r="4" spans="1:3" ht="65.25" customHeight="1" thickBot="1">
      <c r="A4" s="31" t="s">
        <v>106</v>
      </c>
      <c r="B4" s="41" t="s">
        <v>268</v>
      </c>
      <c r="C4" s="41" t="s">
        <v>253</v>
      </c>
    </row>
    <row r="5" spans="1:3" ht="65.25" customHeight="1" thickBot="1">
      <c r="A5" s="31" t="s">
        <v>105</v>
      </c>
      <c r="B5" s="41" t="s">
        <v>250</v>
      </c>
      <c r="C5" s="41" t="s">
        <v>254</v>
      </c>
    </row>
    <row r="6" spans="1:3" ht="65.25" customHeight="1" thickBot="1">
      <c r="A6" s="31" t="s">
        <v>104</v>
      </c>
      <c r="B6" s="41" t="s">
        <v>251</v>
      </c>
      <c r="C6" s="41" t="s">
        <v>255</v>
      </c>
    </row>
    <row r="7" spans="1:3" ht="65.25" customHeight="1" thickBot="1">
      <c r="A7" s="32" t="s">
        <v>108</v>
      </c>
      <c r="B7" s="41" t="s">
        <v>252</v>
      </c>
      <c r="C7" s="41" t="s">
        <v>256</v>
      </c>
    </row>
  </sheetData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5km</vt:lpstr>
      <vt:lpstr>10km</vt:lpstr>
      <vt:lpstr>21.1km</vt:lpstr>
      <vt:lpstr>42.2km</vt:lpstr>
      <vt:lpstr>First Finishers</vt:lpstr>
      <vt:lpstr>'10km'!Print_Titles</vt:lpstr>
      <vt:lpstr>'21.1km'!Print_Titles</vt:lpstr>
      <vt:lpstr>'42.2km'!Print_Titles</vt:lpstr>
      <vt:lpstr>'5km'!Print_Titles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Study</dc:creator>
  <cp:lastModifiedBy>User</cp:lastModifiedBy>
  <cp:lastPrinted>2016-12-16T14:11:10Z</cp:lastPrinted>
  <dcterms:created xsi:type="dcterms:W3CDTF">2016-06-17T11:41:27Z</dcterms:created>
  <dcterms:modified xsi:type="dcterms:W3CDTF">2016-12-22T00:53:45Z</dcterms:modified>
</cp:coreProperties>
</file>